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60" windowHeight="12390"/>
  </bookViews>
  <sheets>
    <sheet name="使い方" sheetId="1" r:id="rId1"/>
    <sheet name="H28.3月" sheetId="18" r:id="rId2"/>
    <sheet name="H28.4月" sheetId="19" r:id="rId3"/>
  </sheets>
  <calcPr calcId="125725"/>
</workbook>
</file>

<file path=xl/calcChain.xml><?xml version="1.0" encoding="utf-8"?>
<calcChain xmlns="http://schemas.openxmlformats.org/spreadsheetml/2006/main">
  <c r="AD71" i="19"/>
  <c r="AD67"/>
  <c r="AJ60"/>
  <c r="AJ57"/>
  <c r="R57"/>
  <c r="R56"/>
  <c r="AU55"/>
  <c r="R54"/>
  <c r="R53"/>
  <c r="AE52"/>
  <c r="R51"/>
  <c r="AE50"/>
  <c r="R50"/>
  <c r="AE48"/>
  <c r="R48"/>
  <c r="R47"/>
  <c r="AE46"/>
  <c r="R45"/>
  <c r="L66" s="1"/>
  <c r="L69" s="1"/>
  <c r="AE44"/>
  <c r="AJ47" s="1"/>
  <c r="R44"/>
  <c r="B66" s="1"/>
  <c r="B69" s="1"/>
  <c r="AJ39"/>
  <c r="AG39"/>
  <c r="AD39"/>
  <c r="AA39"/>
  <c r="X39"/>
  <c r="U39"/>
  <c r="R39"/>
  <c r="O39"/>
  <c r="L39"/>
  <c r="I39"/>
  <c r="F39"/>
  <c r="AM39" s="1"/>
  <c r="AV10" s="1"/>
  <c r="AY10" s="1"/>
  <c r="AM38"/>
  <c r="AM37"/>
  <c r="AM36"/>
  <c r="AM35"/>
  <c r="AM34"/>
  <c r="AM33"/>
  <c r="AM32"/>
  <c r="BU31"/>
  <c r="BR31"/>
  <c r="BJ31"/>
  <c r="BG31"/>
  <c r="AY31"/>
  <c r="AV31"/>
  <c r="AM31"/>
  <c r="AJ30"/>
  <c r="BR30" s="1"/>
  <c r="BU30" s="1"/>
  <c r="AG30"/>
  <c r="BG30" s="1"/>
  <c r="BJ30" s="1"/>
  <c r="AD30"/>
  <c r="AV30" s="1"/>
  <c r="AY30" s="1"/>
  <c r="AA30"/>
  <c r="X30"/>
  <c r="U30"/>
  <c r="R30"/>
  <c r="O30"/>
  <c r="L30"/>
  <c r="I30"/>
  <c r="F30"/>
  <c r="AM30" s="1"/>
  <c r="AV9" s="1"/>
  <c r="AY9" s="1"/>
  <c r="AM29"/>
  <c r="BO28"/>
  <c r="BD28"/>
  <c r="AS28"/>
  <c r="AM28"/>
  <c r="AM27"/>
  <c r="AM26"/>
  <c r="AM25"/>
  <c r="BR24"/>
  <c r="BU24" s="1"/>
  <c r="BJ24"/>
  <c r="BG24"/>
  <c r="AY24"/>
  <c r="AV24"/>
  <c r="AM24"/>
  <c r="BR23"/>
  <c r="BU23" s="1"/>
  <c r="BG23"/>
  <c r="BJ23" s="1"/>
  <c r="AV23"/>
  <c r="AY23" s="1"/>
  <c r="AM23"/>
  <c r="AM22"/>
  <c r="BO21"/>
  <c r="BD21"/>
  <c r="AS21"/>
  <c r="AJ21"/>
  <c r="BR29" s="1"/>
  <c r="BU29" s="1"/>
  <c r="AG21"/>
  <c r="BG29" s="1"/>
  <c r="BJ29" s="1"/>
  <c r="AD21"/>
  <c r="AV29" s="1"/>
  <c r="AY29" s="1"/>
  <c r="AA21"/>
  <c r="BR22" s="1"/>
  <c r="BU22" s="1"/>
  <c r="X21"/>
  <c r="BG22" s="1"/>
  <c r="BJ22" s="1"/>
  <c r="U21"/>
  <c r="AV22" s="1"/>
  <c r="AY22" s="1"/>
  <c r="R21"/>
  <c r="O21"/>
  <c r="L21"/>
  <c r="I21"/>
  <c r="F21"/>
  <c r="AM21" s="1"/>
  <c r="AV8" s="1"/>
  <c r="AY8" s="1"/>
  <c r="AM20"/>
  <c r="AM19"/>
  <c r="AM18"/>
  <c r="BR17"/>
  <c r="BU17" s="1"/>
  <c r="BG17"/>
  <c r="BJ17" s="1"/>
  <c r="AV17"/>
  <c r="AY17" s="1"/>
  <c r="AM17"/>
  <c r="BU16"/>
  <c r="BR16"/>
  <c r="BJ16"/>
  <c r="BG16"/>
  <c r="AY16"/>
  <c r="AV16"/>
  <c r="AM16"/>
  <c r="BR15"/>
  <c r="BU15" s="1"/>
  <c r="BG15"/>
  <c r="BJ15" s="1"/>
  <c r="AV15"/>
  <c r="AY15" s="1"/>
  <c r="AM15"/>
  <c r="BO14"/>
  <c r="BD14"/>
  <c r="AS14"/>
  <c r="AM14"/>
  <c r="AM13"/>
  <c r="AJ12"/>
  <c r="AJ40" s="1"/>
  <c r="AG12"/>
  <c r="AG40" s="1"/>
  <c r="AD12"/>
  <c r="AD40" s="1"/>
  <c r="AA12"/>
  <c r="AA40" s="1"/>
  <c r="X12"/>
  <c r="X40" s="1"/>
  <c r="U12"/>
  <c r="U40" s="1"/>
  <c r="R12"/>
  <c r="BR14" s="1"/>
  <c r="BR18" s="1"/>
  <c r="O12"/>
  <c r="O40" s="1"/>
  <c r="L12"/>
  <c r="AV14" s="1"/>
  <c r="AV18" s="1"/>
  <c r="I12"/>
  <c r="I40" s="1"/>
  <c r="F12"/>
  <c r="AM12" s="1"/>
  <c r="AV7" s="1"/>
  <c r="AV11" s="1"/>
  <c r="AM11"/>
  <c r="BR10"/>
  <c r="BU10" s="1"/>
  <c r="BG10"/>
  <c r="BJ10" s="1"/>
  <c r="AM10"/>
  <c r="BR9"/>
  <c r="BU9" s="1"/>
  <c r="BG9"/>
  <c r="BJ9" s="1"/>
  <c r="AM9"/>
  <c r="BR8"/>
  <c r="BU8" s="1"/>
  <c r="BG8"/>
  <c r="BJ8" s="1"/>
  <c r="AM8"/>
  <c r="BR7"/>
  <c r="BO7"/>
  <c r="BU7" s="1"/>
  <c r="BG7"/>
  <c r="BG11" s="1"/>
  <c r="BD7"/>
  <c r="BJ7" s="1"/>
  <c r="AS7"/>
  <c r="AM7"/>
  <c r="AM6"/>
  <c r="AM5"/>
  <c r="AD71" i="1"/>
  <c r="AJ57" s="1"/>
  <c r="AD67"/>
  <c r="AJ60" s="1"/>
  <c r="R57"/>
  <c r="R56"/>
  <c r="R54"/>
  <c r="R53"/>
  <c r="AE52"/>
  <c r="R51"/>
  <c r="AE50"/>
  <c r="R50"/>
  <c r="AE48"/>
  <c r="R48"/>
  <c r="R47"/>
  <c r="AU55"/>
  <c r="AE46"/>
  <c r="R45"/>
  <c r="L66" s="1"/>
  <c r="L69" s="1"/>
  <c r="AE44"/>
  <c r="AJ47" s="1"/>
  <c r="R44"/>
  <c r="B66" s="1"/>
  <c r="B69" s="1"/>
  <c r="AJ39"/>
  <c r="AG39"/>
  <c r="AD39"/>
  <c r="AA39"/>
  <c r="X39"/>
  <c r="U39"/>
  <c r="R39"/>
  <c r="O39"/>
  <c r="L39"/>
  <c r="I39"/>
  <c r="F39"/>
  <c r="AM39" s="1"/>
  <c r="AV10" s="1"/>
  <c r="AM38"/>
  <c r="AM37"/>
  <c r="AM36"/>
  <c r="AM35"/>
  <c r="AM34"/>
  <c r="AM33"/>
  <c r="AM32"/>
  <c r="BR31"/>
  <c r="BG31"/>
  <c r="AV31"/>
  <c r="AM31"/>
  <c r="AJ30"/>
  <c r="BR30" s="1"/>
  <c r="AG30"/>
  <c r="BG30" s="1"/>
  <c r="AD30"/>
  <c r="AV30" s="1"/>
  <c r="AA30"/>
  <c r="X30"/>
  <c r="O30"/>
  <c r="L30"/>
  <c r="I30"/>
  <c r="BR9" s="1"/>
  <c r="F30"/>
  <c r="AM29"/>
  <c r="BO28"/>
  <c r="BD28"/>
  <c r="AS28"/>
  <c r="AM28"/>
  <c r="AM27"/>
  <c r="AM26"/>
  <c r="AM25"/>
  <c r="BR24"/>
  <c r="BG24"/>
  <c r="AV24"/>
  <c r="AM24"/>
  <c r="BR23"/>
  <c r="BG23"/>
  <c r="AM23"/>
  <c r="U30"/>
  <c r="AV23" s="1"/>
  <c r="R30"/>
  <c r="BR16" s="1"/>
  <c r="BO21"/>
  <c r="BD21"/>
  <c r="AS21"/>
  <c r="AJ21"/>
  <c r="BR29" s="1"/>
  <c r="AG21"/>
  <c r="BG29" s="1"/>
  <c r="AD21"/>
  <c r="AV29" s="1"/>
  <c r="AA21"/>
  <c r="BR22" s="1"/>
  <c r="X21"/>
  <c r="BG22" s="1"/>
  <c r="U21"/>
  <c r="AV22" s="1"/>
  <c r="R21"/>
  <c r="O21"/>
  <c r="F21"/>
  <c r="AM20"/>
  <c r="AM19"/>
  <c r="AM18"/>
  <c r="BR17"/>
  <c r="BG17"/>
  <c r="AV17"/>
  <c r="AM17"/>
  <c r="BG16"/>
  <c r="AV16"/>
  <c r="L21"/>
  <c r="AV15" s="1"/>
  <c r="AM16"/>
  <c r="BR15"/>
  <c r="BG15"/>
  <c r="AM15"/>
  <c r="BO14"/>
  <c r="BD14"/>
  <c r="AS14"/>
  <c r="AM14"/>
  <c r="AM13"/>
  <c r="AJ12"/>
  <c r="AJ40" s="1"/>
  <c r="AD12"/>
  <c r="AD40" s="1"/>
  <c r="AA12"/>
  <c r="AA40" s="1"/>
  <c r="R12"/>
  <c r="O12"/>
  <c r="O40" s="1"/>
  <c r="F12"/>
  <c r="F40" s="1"/>
  <c r="U12"/>
  <c r="AM11"/>
  <c r="BR10"/>
  <c r="BG10"/>
  <c r="AM10"/>
  <c r="BG9"/>
  <c r="AM9"/>
  <c r="BG8"/>
  <c r="AM8"/>
  <c r="BO7"/>
  <c r="BD7"/>
  <c r="AS7"/>
  <c r="AM7"/>
  <c r="AM6"/>
  <c r="AG12"/>
  <c r="X12"/>
  <c r="L12"/>
  <c r="I12"/>
  <c r="AD71" i="18"/>
  <c r="AJ57" s="1"/>
  <c r="AD67"/>
  <c r="AJ60" s="1"/>
  <c r="R57"/>
  <c r="R56"/>
  <c r="R54"/>
  <c r="R53"/>
  <c r="AE52"/>
  <c r="R51"/>
  <c r="AE50"/>
  <c r="R50"/>
  <c r="AE48"/>
  <c r="R48"/>
  <c r="R47"/>
  <c r="AU55"/>
  <c r="AE46"/>
  <c r="R45"/>
  <c r="L66" s="1"/>
  <c r="L69" s="1"/>
  <c r="AE44"/>
  <c r="AJ47" s="1"/>
  <c r="R44"/>
  <c r="B66" s="1"/>
  <c r="B69" s="1"/>
  <c r="AJ39"/>
  <c r="AG39"/>
  <c r="AD39"/>
  <c r="AA39"/>
  <c r="X39"/>
  <c r="U39"/>
  <c r="R39"/>
  <c r="O39"/>
  <c r="L39"/>
  <c r="I39"/>
  <c r="F39"/>
  <c r="AM39" s="1"/>
  <c r="AV10" s="1"/>
  <c r="AM38"/>
  <c r="AM37"/>
  <c r="AM36"/>
  <c r="AM35"/>
  <c r="AM34"/>
  <c r="AM33"/>
  <c r="AM32"/>
  <c r="BR31"/>
  <c r="BG31"/>
  <c r="AV31"/>
  <c r="AM31"/>
  <c r="AJ30"/>
  <c r="BR30" s="1"/>
  <c r="AG30"/>
  <c r="BG30" s="1"/>
  <c r="AD30"/>
  <c r="AV30" s="1"/>
  <c r="AA30"/>
  <c r="X30"/>
  <c r="O30"/>
  <c r="L30"/>
  <c r="I30"/>
  <c r="F30"/>
  <c r="AM29"/>
  <c r="BO28"/>
  <c r="BD28"/>
  <c r="AS28"/>
  <c r="AM28"/>
  <c r="AM27"/>
  <c r="AM26"/>
  <c r="AM25"/>
  <c r="BR24"/>
  <c r="BG24"/>
  <c r="AV24"/>
  <c r="AM24"/>
  <c r="BR23"/>
  <c r="BG23"/>
  <c r="AM23"/>
  <c r="U30"/>
  <c r="AV23" s="1"/>
  <c r="R30"/>
  <c r="BR16" s="1"/>
  <c r="BO21"/>
  <c r="BD21"/>
  <c r="AS21"/>
  <c r="AJ21"/>
  <c r="BR29" s="1"/>
  <c r="AG21"/>
  <c r="BG29" s="1"/>
  <c r="AD21"/>
  <c r="AV29" s="1"/>
  <c r="AA21"/>
  <c r="BR22" s="1"/>
  <c r="X21"/>
  <c r="BG22" s="1"/>
  <c r="U21"/>
  <c r="AV22" s="1"/>
  <c r="R21"/>
  <c r="O21"/>
  <c r="F21"/>
  <c r="AM20"/>
  <c r="AM19"/>
  <c r="AM18"/>
  <c r="BR17"/>
  <c r="BG17"/>
  <c r="AV17"/>
  <c r="AM17"/>
  <c r="BG16"/>
  <c r="AV16"/>
  <c r="L21"/>
  <c r="AV15" s="1"/>
  <c r="AM16"/>
  <c r="BR15"/>
  <c r="BG15"/>
  <c r="AM15"/>
  <c r="BO14"/>
  <c r="BD14"/>
  <c r="AS14"/>
  <c r="AM14"/>
  <c r="AM13"/>
  <c r="AJ12"/>
  <c r="AJ40" s="1"/>
  <c r="AD12"/>
  <c r="AD40" s="1"/>
  <c r="AA12"/>
  <c r="AA40" s="1"/>
  <c r="R12"/>
  <c r="R40" s="1"/>
  <c r="O12"/>
  <c r="O40" s="1"/>
  <c r="F12"/>
  <c r="F40" s="1"/>
  <c r="U12"/>
  <c r="AM11"/>
  <c r="BR10"/>
  <c r="BG10"/>
  <c r="AM10"/>
  <c r="BR9"/>
  <c r="BG9"/>
  <c r="AM9"/>
  <c r="BG8"/>
  <c r="AM8"/>
  <c r="BO7"/>
  <c r="BG7"/>
  <c r="BG11" s="1"/>
  <c r="BD7"/>
  <c r="AS7"/>
  <c r="AM7"/>
  <c r="AM6"/>
  <c r="AG12"/>
  <c r="X12"/>
  <c r="L12"/>
  <c r="I12"/>
  <c r="BR11" i="19" l="1"/>
  <c r="BG14"/>
  <c r="BG18" s="1"/>
  <c r="AR59"/>
  <c r="AJ63" s="1"/>
  <c r="AY7"/>
  <c r="AY14"/>
  <c r="BU14"/>
  <c r="BG21"/>
  <c r="BG25" s="1"/>
  <c r="AV28"/>
  <c r="AV32" s="1"/>
  <c r="BR28"/>
  <c r="BR32" s="1"/>
  <c r="F40"/>
  <c r="L40"/>
  <c r="R40"/>
  <c r="AJ50"/>
  <c r="AV21"/>
  <c r="AV25" s="1"/>
  <c r="BR21"/>
  <c r="BR25" s="1"/>
  <c r="BG28"/>
  <c r="BG32" s="1"/>
  <c r="BJ7" i="18"/>
  <c r="BJ8" s="1"/>
  <c r="BJ9" s="1"/>
  <c r="BJ10" s="1"/>
  <c r="BG7" i="1"/>
  <c r="BG11"/>
  <c r="R40"/>
  <c r="BJ7"/>
  <c r="BD8" s="1"/>
  <c r="BJ8" s="1"/>
  <c r="BD9" s="1"/>
  <c r="BJ9" s="1"/>
  <c r="BD10" s="1"/>
  <c r="BJ10" s="1"/>
  <c r="L40"/>
  <c r="AV14"/>
  <c r="AV18" s="1"/>
  <c r="BG28"/>
  <c r="BG32" s="1"/>
  <c r="AG40"/>
  <c r="AM30"/>
  <c r="AV9" s="1"/>
  <c r="AR59"/>
  <c r="AJ63" s="1"/>
  <c r="BR7"/>
  <c r="BU7" s="1"/>
  <c r="BO8" s="1"/>
  <c r="X40"/>
  <c r="BG21"/>
  <c r="BG25" s="1"/>
  <c r="U40"/>
  <c r="AV21"/>
  <c r="AV25" s="1"/>
  <c r="BJ21"/>
  <c r="BD22" s="1"/>
  <c r="BJ22" s="1"/>
  <c r="BD23" s="1"/>
  <c r="BJ23" s="1"/>
  <c r="BD24" s="1"/>
  <c r="BJ24" s="1"/>
  <c r="BJ28"/>
  <c r="BD29" s="1"/>
  <c r="BJ29" s="1"/>
  <c r="BD30" s="1"/>
  <c r="BJ30" s="1"/>
  <c r="BD31" s="1"/>
  <c r="BJ31" s="1"/>
  <c r="AM5"/>
  <c r="BG14"/>
  <c r="BG18" s="1"/>
  <c r="I21"/>
  <c r="BR8" s="1"/>
  <c r="BR21"/>
  <c r="BR25" s="1"/>
  <c r="AM22"/>
  <c r="AV28"/>
  <c r="AV32" s="1"/>
  <c r="BR28"/>
  <c r="BR32" s="1"/>
  <c r="AJ50"/>
  <c r="AM12"/>
  <c r="AV7" s="1"/>
  <c r="AY7" s="1"/>
  <c r="AS8" s="1"/>
  <c r="BR14"/>
  <c r="BR18" s="1"/>
  <c r="L40" i="18"/>
  <c r="AV14"/>
  <c r="AV18" s="1"/>
  <c r="BG28"/>
  <c r="BG32" s="1"/>
  <c r="AG40"/>
  <c r="AM30"/>
  <c r="AV9" s="1"/>
  <c r="AR59"/>
  <c r="AJ63" s="1"/>
  <c r="BR7"/>
  <c r="BU7" s="1"/>
  <c r="X40"/>
  <c r="BG21"/>
  <c r="BG25" s="1"/>
  <c r="U40"/>
  <c r="AV21"/>
  <c r="AV25" s="1"/>
  <c r="BJ28"/>
  <c r="BJ29" s="1"/>
  <c r="BJ30" s="1"/>
  <c r="BJ31" s="1"/>
  <c r="AM5"/>
  <c r="BG14"/>
  <c r="BG18" s="1"/>
  <c r="I21"/>
  <c r="BR8" s="1"/>
  <c r="BR21"/>
  <c r="BR25" s="1"/>
  <c r="AM22"/>
  <c r="AV28"/>
  <c r="AV32" s="1"/>
  <c r="BR28"/>
  <c r="BR32" s="1"/>
  <c r="AJ50"/>
  <c r="AM12"/>
  <c r="AV7" s="1"/>
  <c r="AY7" s="1"/>
  <c r="BR14"/>
  <c r="BR18" s="1"/>
  <c r="BJ21" l="1"/>
  <c r="BJ22" s="1"/>
  <c r="BJ23" s="1"/>
  <c r="BJ24" s="1"/>
  <c r="AY28" i="19"/>
  <c r="BJ14"/>
  <c r="AM40"/>
  <c r="AR38" s="1"/>
  <c r="AR35" s="1"/>
  <c r="BU28"/>
  <c r="BU21"/>
  <c r="BJ21"/>
  <c r="AY21"/>
  <c r="BJ28"/>
  <c r="BU8" i="18"/>
  <c r="BU9" s="1"/>
  <c r="BU10" s="1"/>
  <c r="BJ14"/>
  <c r="BJ15" s="1"/>
  <c r="BJ16" s="1"/>
  <c r="BJ17" s="1"/>
  <c r="AY14" i="1"/>
  <c r="AS15" s="1"/>
  <c r="AY15" s="1"/>
  <c r="AS16" s="1"/>
  <c r="AY16" s="1"/>
  <c r="AS17" s="1"/>
  <c r="AY17" s="1"/>
  <c r="AM21"/>
  <c r="AV8" s="1"/>
  <c r="AY8" s="1"/>
  <c r="AS9" s="1"/>
  <c r="AY9" s="1"/>
  <c r="AS10" s="1"/>
  <c r="AY10" s="1"/>
  <c r="BU8"/>
  <c r="BO9" s="1"/>
  <c r="BU9" s="1"/>
  <c r="BO10" s="1"/>
  <c r="BU10" s="1"/>
  <c r="I40"/>
  <c r="AM40" s="1"/>
  <c r="AR38" s="1"/>
  <c r="AR35" s="1"/>
  <c r="AY28"/>
  <c r="AS29" s="1"/>
  <c r="AY29" s="1"/>
  <c r="AS30" s="1"/>
  <c r="AY30" s="1"/>
  <c r="AS31" s="1"/>
  <c r="AY31" s="1"/>
  <c r="AY21"/>
  <c r="AS22" s="1"/>
  <c r="AY22" s="1"/>
  <c r="AS23" s="1"/>
  <c r="AY23" s="1"/>
  <c r="AS24" s="1"/>
  <c r="AY24" s="1"/>
  <c r="AV11"/>
  <c r="BJ14"/>
  <c r="BD15" s="1"/>
  <c r="BJ15" s="1"/>
  <c r="BD16" s="1"/>
  <c r="BJ16" s="1"/>
  <c r="BD17" s="1"/>
  <c r="BJ17" s="1"/>
  <c r="BR11"/>
  <c r="BU28"/>
  <c r="BO29" s="1"/>
  <c r="BU29" s="1"/>
  <c r="BO30" s="1"/>
  <c r="BU30" s="1"/>
  <c r="BO31" s="1"/>
  <c r="BU31" s="1"/>
  <c r="BU21"/>
  <c r="BO22" s="1"/>
  <c r="BU22" s="1"/>
  <c r="BO23" s="1"/>
  <c r="BU23" s="1"/>
  <c r="BO24" s="1"/>
  <c r="BU24" s="1"/>
  <c r="BU14"/>
  <c r="BO15" s="1"/>
  <c r="BU15" s="1"/>
  <c r="BO16" s="1"/>
  <c r="BU16" s="1"/>
  <c r="BO17" s="1"/>
  <c r="BU17" s="1"/>
  <c r="AM21" i="18"/>
  <c r="AV8" s="1"/>
  <c r="AY8" s="1"/>
  <c r="AY9" s="1"/>
  <c r="AY10" s="1"/>
  <c r="I40"/>
  <c r="AM40" s="1"/>
  <c r="AR38" s="1"/>
  <c r="AR35" s="1"/>
  <c r="AY28"/>
  <c r="AY29" s="1"/>
  <c r="AY30" s="1"/>
  <c r="AY31" s="1"/>
  <c r="AY21"/>
  <c r="AY22" s="1"/>
  <c r="AY23" s="1"/>
  <c r="AY24" s="1"/>
  <c r="AY14"/>
  <c r="AY15" s="1"/>
  <c r="AY16" s="1"/>
  <c r="AY17" s="1"/>
  <c r="AV11"/>
  <c r="BR11"/>
  <c r="BU28"/>
  <c r="BU29" s="1"/>
  <c r="BU30" s="1"/>
  <c r="BU31" s="1"/>
  <c r="BU21"/>
  <c r="BU22" s="1"/>
  <c r="BU23" s="1"/>
  <c r="BU24" s="1"/>
  <c r="BU14"/>
  <c r="BU15" s="1"/>
  <c r="BU16" s="1"/>
  <c r="BU17" s="1"/>
</calcChain>
</file>

<file path=xl/sharedStrings.xml><?xml version="1.0" encoding="utf-8"?>
<sst xmlns="http://schemas.openxmlformats.org/spreadsheetml/2006/main" count="406" uniqueCount="64">
  <si>
    <t>昼食</t>
    <rPh sb="0" eb="2">
      <t>チュウショク</t>
    </rPh>
    <phoneticPr fontId="1"/>
  </si>
  <si>
    <t>収入</t>
    <rPh sb="0" eb="2">
      <t>シュウニュウ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</si>
  <si>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</si>
  <si>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</si>
  <si>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交通</t>
    <rPh sb="0" eb="2">
      <t>コウツウ</t>
    </rPh>
    <phoneticPr fontId="1"/>
  </si>
  <si>
    <t>Fri</t>
  </si>
  <si>
    <t>Sat</t>
  </si>
  <si>
    <t>Sun</t>
  </si>
  <si>
    <t>Mon</t>
  </si>
  <si>
    <t>Tue</t>
  </si>
  <si>
    <t>Wed</t>
  </si>
  <si>
    <t>Thu</t>
  </si>
  <si>
    <t>Wed</t>
    <phoneticPr fontId="1"/>
  </si>
  <si>
    <t>合計</t>
    <rPh sb="0" eb="2">
      <t>ゴウケイ</t>
    </rPh>
    <phoneticPr fontId="1"/>
  </si>
  <si>
    <t>主食</t>
    <rPh sb="0" eb="2">
      <t>シュショク</t>
    </rPh>
    <phoneticPr fontId="1"/>
  </si>
  <si>
    <t>蛋白</t>
    <rPh sb="0" eb="2">
      <t>タンパク</t>
    </rPh>
    <phoneticPr fontId="1"/>
  </si>
  <si>
    <t>青果</t>
    <rPh sb="0" eb="2">
      <t>セイカ</t>
    </rPh>
    <phoneticPr fontId="1"/>
  </si>
  <si>
    <t>飲料</t>
    <rPh sb="0" eb="2">
      <t>インリョウ</t>
    </rPh>
    <phoneticPr fontId="1"/>
  </si>
  <si>
    <t>菓子</t>
    <rPh sb="0" eb="2">
      <t>カシ</t>
    </rPh>
    <phoneticPr fontId="1"/>
  </si>
  <si>
    <t>手抜き</t>
    <rPh sb="0" eb="2">
      <t>テヌ</t>
    </rPh>
    <phoneticPr fontId="1"/>
  </si>
  <si>
    <t>調味料</t>
    <rPh sb="0" eb="3">
      <t>チョウミリョウ</t>
    </rPh>
    <phoneticPr fontId="1"/>
  </si>
  <si>
    <t>その他</t>
    <rPh sb="2" eb="3">
      <t>タ</t>
    </rPh>
    <phoneticPr fontId="1"/>
  </si>
  <si>
    <t>日用品</t>
    <rPh sb="0" eb="3">
      <t>ニチヨウヒン</t>
    </rPh>
    <phoneticPr fontId="1"/>
  </si>
  <si>
    <t>医薬品</t>
    <rPh sb="0" eb="3">
      <t>イヤクヒン</t>
    </rPh>
    <phoneticPr fontId="1"/>
  </si>
  <si>
    <t>Mon</t>
    <phoneticPr fontId="1"/>
  </si>
  <si>
    <t>Sun</t>
    <phoneticPr fontId="1"/>
  </si>
  <si>
    <t>total</t>
    <phoneticPr fontId="1"/>
  </si>
  <si>
    <t>出費</t>
    <rPh sb="0" eb="2">
      <t>シュッピ</t>
    </rPh>
    <phoneticPr fontId="1"/>
  </si>
  <si>
    <t>t</t>
    <phoneticPr fontId="1"/>
  </si>
  <si>
    <t>全部</t>
    <rPh sb="0" eb="2">
      <t>ゼンブ</t>
    </rPh>
    <phoneticPr fontId="1"/>
  </si>
  <si>
    <t>生活費</t>
    <rPh sb="0" eb="3">
      <t>セイカツヒ</t>
    </rPh>
    <phoneticPr fontId="1"/>
  </si>
  <si>
    <t>お菓子</t>
    <rPh sb="1" eb="3">
      <t>カシ</t>
    </rPh>
    <phoneticPr fontId="1"/>
  </si>
  <si>
    <t>飲み物</t>
    <rPh sb="0" eb="1">
      <t>ノ</t>
    </rPh>
    <rPh sb="2" eb="3">
      <t>モノ</t>
    </rPh>
    <phoneticPr fontId="1"/>
  </si>
  <si>
    <t>野菜・果物</t>
    <rPh sb="0" eb="2">
      <t>ヤサイ</t>
    </rPh>
    <rPh sb="3" eb="5">
      <t>クダモノ</t>
    </rPh>
    <phoneticPr fontId="1"/>
  </si>
  <si>
    <t>その他食費</t>
    <rPh sb="2" eb="3">
      <t>タ</t>
    </rPh>
    <rPh sb="3" eb="5">
      <t>ショクヒ</t>
    </rPh>
    <phoneticPr fontId="1"/>
  </si>
  <si>
    <t>その他雑費</t>
    <rPh sb="2" eb="3">
      <t>タ</t>
    </rPh>
    <rPh sb="3" eb="5">
      <t>ザッピ</t>
    </rPh>
    <phoneticPr fontId="1"/>
  </si>
  <si>
    <t>肉・魚たち</t>
    <rPh sb="0" eb="1">
      <t>ニク</t>
    </rPh>
    <rPh sb="2" eb="3">
      <t>サカナ</t>
    </rPh>
    <phoneticPr fontId="1"/>
  </si>
  <si>
    <t>現金残高</t>
    <rPh sb="0" eb="2">
      <t>ゲンキン</t>
    </rPh>
    <rPh sb="2" eb="4">
      <t>ザンダカ</t>
    </rPh>
    <phoneticPr fontId="1"/>
  </si>
  <si>
    <t>Edy残高</t>
    <rPh sb="3" eb="5">
      <t>ザンダ</t>
    </rPh>
    <phoneticPr fontId="1"/>
  </si>
  <si>
    <t>生活費残高</t>
    <rPh sb="0" eb="3">
      <t>セイカツヒ</t>
    </rPh>
    <rPh sb="3" eb="5">
      <t>ザンダカ</t>
    </rPh>
    <phoneticPr fontId="1"/>
  </si>
  <si>
    <t>タバコ使用代</t>
    <rPh sb="3" eb="6">
      <t>シヨウダイ</t>
    </rPh>
    <phoneticPr fontId="1"/>
  </si>
  <si>
    <t>１日喫煙本数</t>
    <rPh sb="1" eb="2">
      <t>ニチ</t>
    </rPh>
    <rPh sb="2" eb="4">
      <t>キツエン</t>
    </rPh>
    <rPh sb="4" eb="6">
      <t>ホンスウ</t>
    </rPh>
    <phoneticPr fontId="1"/>
  </si>
  <si>
    <t>残り日数</t>
    <rPh sb="0" eb="1">
      <t>ノコ</t>
    </rPh>
    <rPh sb="2" eb="4">
      <t>ニッスウ</t>
    </rPh>
    <phoneticPr fontId="1"/>
  </si>
  <si>
    <t>S</t>
    <phoneticPr fontId="1"/>
  </si>
  <si>
    <t>M</t>
    <phoneticPr fontId="1"/>
  </si>
  <si>
    <t>T</t>
    <phoneticPr fontId="1"/>
  </si>
  <si>
    <t>W</t>
    <phoneticPr fontId="1"/>
  </si>
  <si>
    <t>F</t>
    <phoneticPr fontId="1"/>
  </si>
  <si>
    <t>交通費</t>
    <rPh sb="0" eb="3">
      <t>コウツウヒ</t>
    </rPh>
    <phoneticPr fontId="1"/>
  </si>
  <si>
    <t>昼食費</t>
    <rPh sb="0" eb="3">
      <t>チュウショクヒ</t>
    </rPh>
    <phoneticPr fontId="1"/>
  </si>
  <si>
    <t>使用金額</t>
    <rPh sb="0" eb="4">
      <t>シヨウキンガク</t>
    </rPh>
    <phoneticPr fontId="1"/>
  </si>
  <si>
    <t>交通費残高</t>
    <rPh sb="0" eb="3">
      <t>コウツウヒ</t>
    </rPh>
    <rPh sb="3" eb="4">
      <t>ザン</t>
    </rPh>
    <rPh sb="4" eb="5">
      <t>ダカ</t>
    </rPh>
    <phoneticPr fontId="1"/>
  </si>
  <si>
    <t>昼食費残高</t>
    <rPh sb="0" eb="3">
      <t>チュウショクヒ</t>
    </rPh>
    <rPh sb="3" eb="5">
      <t>ザンダカ</t>
    </rPh>
    <phoneticPr fontId="1"/>
  </si>
  <si>
    <t>残り出勤日数</t>
    <rPh sb="0" eb="1">
      <t>ノコ</t>
    </rPh>
    <rPh sb="2" eb="4">
      <t>シュッキン</t>
    </rPh>
    <rPh sb="4" eb="6">
      <t>ニッスウ</t>
    </rPh>
    <phoneticPr fontId="1"/>
  </si>
  <si>
    <t>残り昼食日数</t>
    <rPh sb="0" eb="1">
      <t>ノコ</t>
    </rPh>
    <rPh sb="2" eb="4">
      <t>チュウショク</t>
    </rPh>
    <rPh sb="4" eb="6">
      <t>ニッスウ</t>
    </rPh>
    <phoneticPr fontId="1"/>
  </si>
  <si>
    <t>お小遣い</t>
    <rPh sb="1" eb="3">
      <t>コヅカ</t>
    </rPh>
    <phoneticPr fontId="1"/>
  </si>
  <si>
    <t>お小遣い残高</t>
    <rPh sb="1" eb="3">
      <t>コヅカ</t>
    </rPh>
    <rPh sb="4" eb="6">
      <t>ザンダカ</t>
    </rPh>
    <phoneticPr fontId="1"/>
  </si>
  <si>
    <t>買物・お出かけ</t>
    <rPh sb="0" eb="1">
      <t>カ</t>
    </rPh>
    <rPh sb="1" eb="2">
      <t>モノ</t>
    </rPh>
    <rPh sb="4" eb="5">
      <t>デ</t>
    </rPh>
    <phoneticPr fontId="1"/>
  </si>
  <si>
    <t>1日予算</t>
    <rPh sb="1" eb="2">
      <t>ニチ</t>
    </rPh>
    <rPh sb="2" eb="4">
      <t>ヨサン</t>
    </rPh>
    <phoneticPr fontId="1"/>
  </si>
  <si>
    <t>Fri</t>
    <phoneticPr fontId="1"/>
  </si>
  <si>
    <t>Sat</t>
    <phoneticPr fontId="1"/>
  </si>
  <si>
    <t>お菓子</t>
    <rPh sb="1" eb="3">
      <t>カシ</t>
    </rPh>
    <phoneticPr fontId="1"/>
  </si>
  <si>
    <t>拾った</t>
    <rPh sb="0" eb="1">
      <t>ヒロ</t>
    </rPh>
    <phoneticPr fontId="1"/>
  </si>
  <si>
    <t>Tue</t>
    <phoneticPr fontId="1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</si>
</sst>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8" formatCode="#,##0.0_);[Red]\(#,##0.0\)"/>
    <numFmt numFmtId="179" formatCode="m/d;@"/>
    <numFmt numFmtId="180" formatCode="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富士ポップ"/>
      <family val="3"/>
      <charset val="128"/>
    </font>
    <font>
      <sz val="11"/>
      <color theme="1"/>
      <name val="富士ポップ"/>
      <family val="3"/>
      <charset val="128"/>
    </font>
    <font>
      <sz val="11"/>
      <name val="富士ポップ"/>
      <family val="3"/>
      <charset val="128"/>
    </font>
    <font>
      <sz val="8"/>
      <color theme="1"/>
      <name val="富士ポップ"/>
      <family val="3"/>
      <charset val="128"/>
    </font>
    <font>
      <sz val="11"/>
      <color rgb="FFFF0066"/>
      <name val="富士ポップ"/>
      <family val="3"/>
      <charset val="128"/>
    </font>
    <font>
      <sz val="18"/>
      <color theme="1"/>
      <name val="富士ポップ"/>
      <family val="3"/>
      <charset val="128"/>
    </font>
    <font>
      <b/>
      <sz val="8"/>
      <color theme="1"/>
      <name val="富士ポップ"/>
      <family val="3"/>
      <charset val="128"/>
    </font>
    <font>
      <sz val="11"/>
      <color rgb="FFFF0000"/>
      <name val="富士ポップ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mediumGray">
        <fgColor theme="0"/>
        <bgColor rgb="FFFF99CC"/>
      </patternFill>
    </fill>
    <fill>
      <patternFill patternType="solid">
        <fgColor rgb="FFFFE1F7"/>
        <bgColor indexed="64"/>
      </patternFill>
    </fill>
    <fill>
      <patternFill patternType="lightTrellis">
        <fgColor theme="0"/>
        <bgColor theme="9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rgb="FFFDC3F5"/>
        <bgColor indexed="64"/>
      </patternFill>
    </fill>
    <fill>
      <patternFill patternType="lightGray">
        <fgColor theme="0"/>
        <bgColor rgb="FFFDC3F5"/>
      </patternFill>
    </fill>
    <fill>
      <patternFill patternType="mediumGray">
        <fgColor theme="0"/>
        <bgColor rgb="FFFF99FF"/>
      </patternFill>
    </fill>
    <fill>
      <patternFill patternType="solid">
        <fgColor rgb="FFFBE9A7"/>
        <bgColor indexed="64"/>
      </patternFill>
    </fill>
    <fill>
      <patternFill patternType="darkGray">
        <fgColor theme="0"/>
        <bgColor rgb="FFFF99FF"/>
      </patternFill>
    </fill>
    <fill>
      <patternFill patternType="darkGray">
        <fgColor theme="0"/>
        <bgColor rgb="FF00B0F0"/>
      </patternFill>
    </fill>
    <fill>
      <patternFill patternType="darkGray">
        <fgColor theme="0"/>
        <bgColor rgb="FFFFFF00"/>
      </patternFill>
    </fill>
    <fill>
      <patternFill patternType="lightDown">
        <fgColor theme="0"/>
        <bgColor rgb="FFFFCCCC"/>
      </patternFill>
    </fill>
    <fill>
      <gradientFill type="path" left="0.5" right="0.5" top="0.5" bottom="0.5">
        <stop position="0">
          <color theme="0"/>
        </stop>
        <stop position="1">
          <color rgb="FFFF99FF"/>
        </stop>
      </gradientFill>
    </fill>
    <fill>
      <gradientFill type="path" left="0.5" right="0.5" top="0.5" bottom="0.5">
        <stop position="0">
          <color theme="0"/>
        </stop>
        <stop position="1">
          <color rgb="FFFFCCCC"/>
        </stop>
      </gradientFill>
    </fill>
    <fill>
      <gradientFill type="path" left="0.5" right="0.5" top="0.5" bottom="0.5">
        <stop position="0">
          <color theme="0"/>
        </stop>
        <stop position="1">
          <color rgb="FFCCFFFF"/>
        </stop>
      </gradient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D1B2E8"/>
        </stop>
      </gradientFill>
    </fill>
    <fill>
      <gradientFill type="path" left="0.5" right="0.5" top="0.5" bottom="0.5">
        <stop position="0">
          <color theme="0"/>
        </stop>
        <stop position="1">
          <color rgb="FFF8CB70"/>
        </stop>
      </gradientFill>
    </fill>
    <fill>
      <gradientFill type="path" left="0.5" right="0.5" top="0.5" bottom="0.5">
        <stop position="0">
          <color theme="0"/>
        </stop>
        <stop position="1">
          <color rgb="FFFF99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FBE9A7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lightTrellis">
        <fgColor theme="0"/>
        <bgColor rgb="FFFF0000"/>
      </patternFill>
    </fill>
  </fills>
  <borders count="357">
    <border>
      <left/>
      <right/>
      <top/>
      <bottom/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/>
      <diagonal/>
    </border>
    <border>
      <left/>
      <right style="dashed">
        <color theme="1" tint="0.499984740745262"/>
      </right>
      <top/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/>
      <diagonal/>
    </border>
    <border>
      <left style="medium">
        <color theme="0" tint="-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3399"/>
      </right>
      <top/>
      <bottom style="dashed">
        <color theme="1" tint="0.499984740745262"/>
      </bottom>
      <diagonal/>
    </border>
    <border>
      <left style="double">
        <color rgb="FFFF3399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3399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FF3399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FF3399"/>
      </right>
      <top style="dashed">
        <color theme="1" tint="0.499984740745262"/>
      </top>
      <bottom/>
      <diagonal/>
    </border>
    <border>
      <left style="double">
        <color rgb="FFFF3399"/>
      </left>
      <right style="medium">
        <color theme="0" tint="-0.499984740745262"/>
      </right>
      <top style="medium">
        <color theme="1" tint="0.499984740745262"/>
      </top>
      <bottom style="double">
        <color rgb="FFFF3399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FF3399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FF3399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FF3399"/>
      </bottom>
      <diagonal/>
    </border>
    <border>
      <left style="dashed">
        <color theme="1" tint="0.499984740745262"/>
      </left>
      <right style="double">
        <color rgb="FFFF3399"/>
      </right>
      <top style="medium">
        <color theme="1" tint="0.499984740745262"/>
      </top>
      <bottom style="double">
        <color rgb="FFFF3399"/>
      </bottom>
      <diagonal/>
    </border>
    <border>
      <left style="dashed">
        <color theme="1" tint="0.499984740745262"/>
      </left>
      <right style="double">
        <color rgb="FF6600CC"/>
      </right>
      <top/>
      <bottom style="dashed">
        <color theme="1" tint="0.499984740745262"/>
      </bottom>
      <diagonal/>
    </border>
    <border>
      <left style="double">
        <color rgb="FF6600CC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6600CC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6600CC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6600CC"/>
      </right>
      <top style="dashed">
        <color theme="1" tint="0.499984740745262"/>
      </top>
      <bottom/>
      <diagonal/>
    </border>
    <border>
      <left style="double">
        <color rgb="FF6600CC"/>
      </left>
      <right style="medium">
        <color theme="0" tint="-0.499984740745262"/>
      </right>
      <top style="medium">
        <color theme="1" tint="0.499984740745262"/>
      </top>
      <bottom style="double">
        <color rgb="FF6600CC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6600CC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6600CC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6600CC"/>
      </bottom>
      <diagonal/>
    </border>
    <border>
      <left style="dashed">
        <color theme="1" tint="0.499984740745262"/>
      </left>
      <right style="double">
        <color rgb="FF6600CC"/>
      </right>
      <top style="medium">
        <color theme="1" tint="0.499984740745262"/>
      </top>
      <bottom style="double">
        <color rgb="FF6600CC"/>
      </bottom>
      <diagonal/>
    </border>
    <border>
      <left style="dashed">
        <color theme="1" tint="0.499984740745262"/>
      </left>
      <right style="double">
        <color rgb="FF00B0F0"/>
      </right>
      <top/>
      <bottom style="dashed">
        <color theme="1" tint="0.499984740745262"/>
      </bottom>
      <diagonal/>
    </border>
    <border>
      <left style="double">
        <color rgb="FF00B0F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00B0F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00B0F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00B0F0"/>
      </right>
      <top style="dashed">
        <color theme="1" tint="0.499984740745262"/>
      </top>
      <bottom/>
      <diagonal/>
    </border>
    <border>
      <left style="double">
        <color rgb="FF00B0F0"/>
      </left>
      <right style="medium">
        <color theme="0" tint="-0.499984740745262"/>
      </right>
      <top style="medium">
        <color theme="1" tint="0.499984740745262"/>
      </top>
      <bottom style="double">
        <color rgb="FF00B0F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00B0F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00B0F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00B0F0"/>
      </bottom>
      <diagonal/>
    </border>
    <border>
      <left style="dashed">
        <color theme="1" tint="0.499984740745262"/>
      </left>
      <right style="double">
        <color rgb="FF00B0F0"/>
      </right>
      <top style="medium">
        <color theme="1" tint="0.499984740745262"/>
      </top>
      <bottom style="double">
        <color rgb="FF00B0F0"/>
      </bottom>
      <diagonal/>
    </border>
    <border>
      <left style="double">
        <color rgb="FFFFC000"/>
      </left>
      <right style="thin">
        <color theme="0" tint="-0.499984740745262"/>
      </right>
      <top style="double">
        <color rgb="FFFFC000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FFC000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rgb="FFFFC000"/>
      </right>
      <top style="double">
        <color rgb="FFFFC000"/>
      </top>
      <bottom style="medium">
        <color theme="0" tint="-0.499984740745262"/>
      </bottom>
      <diagonal/>
    </border>
    <border>
      <left style="double">
        <color rgb="FFFFC000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C000"/>
      </right>
      <top/>
      <bottom style="dashed">
        <color theme="1" tint="0.499984740745262"/>
      </bottom>
      <diagonal/>
    </border>
    <border>
      <left style="double">
        <color rgb="FFFFC00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C00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FFC00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FFC000"/>
      </right>
      <top style="dashed">
        <color theme="1" tint="0.499984740745262"/>
      </top>
      <bottom/>
      <diagonal/>
    </border>
    <border>
      <left style="double">
        <color rgb="FFFFC000"/>
      </left>
      <right style="medium">
        <color theme="0" tint="-0.499984740745262"/>
      </right>
      <top style="medium">
        <color theme="1" tint="0.499984740745262"/>
      </top>
      <bottom style="double">
        <color rgb="FFFFC00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FFC00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FFC00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FFC000"/>
      </bottom>
      <diagonal/>
    </border>
    <border>
      <left style="dashed">
        <color theme="1" tint="0.499984740745262"/>
      </left>
      <right style="double">
        <color rgb="FFFFC000"/>
      </right>
      <top style="medium">
        <color theme="1" tint="0.499984740745262"/>
      </top>
      <bottom style="double">
        <color rgb="FFFFC000"/>
      </bottom>
      <diagonal/>
    </border>
    <border>
      <left style="double">
        <color rgb="FFFF3300"/>
      </left>
      <right style="thin">
        <color theme="0" tint="-0.499984740745262"/>
      </right>
      <top style="double">
        <color rgb="FFFF3300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FF3300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rgb="FFFF3300"/>
      </right>
      <top style="double">
        <color rgb="FFFF3300"/>
      </top>
      <bottom style="medium">
        <color theme="0" tint="-0.499984740745262"/>
      </bottom>
      <diagonal/>
    </border>
    <border>
      <left style="double">
        <color rgb="FFFF3300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3300"/>
      </right>
      <top/>
      <bottom style="dashed">
        <color theme="1" tint="0.499984740745262"/>
      </bottom>
      <diagonal/>
    </border>
    <border>
      <left style="double">
        <color rgb="FFFF330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330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FF330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FF3300"/>
      </right>
      <top style="dashed">
        <color theme="1" tint="0.499984740745262"/>
      </top>
      <bottom/>
      <diagonal/>
    </border>
    <border>
      <left style="double">
        <color rgb="FFFF3300"/>
      </left>
      <right style="medium">
        <color theme="0" tint="-0.499984740745262"/>
      </right>
      <top style="medium">
        <color theme="1" tint="0.499984740745262"/>
      </top>
      <bottom style="double">
        <color rgb="FFFF330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FF330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FF330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FF3300"/>
      </bottom>
      <diagonal/>
    </border>
    <border>
      <left style="dashed">
        <color theme="1" tint="0.499984740745262"/>
      </left>
      <right style="double">
        <color rgb="FFFF3300"/>
      </right>
      <top style="medium">
        <color theme="1" tint="0.499984740745262"/>
      </top>
      <bottom style="double">
        <color rgb="FFFF3300"/>
      </bottom>
      <diagonal/>
    </border>
    <border>
      <left style="dashed">
        <color theme="1" tint="0.499984740745262"/>
      </left>
      <right style="double">
        <color rgb="FF00B050"/>
      </right>
      <top/>
      <bottom style="dashed">
        <color theme="1" tint="0.499984740745262"/>
      </bottom>
      <diagonal/>
    </border>
    <border>
      <left style="double">
        <color rgb="FF00B05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00B05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00B05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00B050"/>
      </right>
      <top style="dashed">
        <color theme="1" tint="0.499984740745262"/>
      </top>
      <bottom/>
      <diagonal/>
    </border>
    <border>
      <left style="double">
        <color rgb="FF00B050"/>
      </left>
      <right style="medium">
        <color theme="0" tint="-0.499984740745262"/>
      </right>
      <top style="medium">
        <color theme="1" tint="0.499984740745262"/>
      </top>
      <bottom style="double">
        <color rgb="FF00B05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00B05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00B05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00B050"/>
      </bottom>
      <diagonal/>
    </border>
    <border>
      <left style="dashed">
        <color theme="1" tint="0.499984740745262"/>
      </left>
      <right style="double">
        <color rgb="FF00B050"/>
      </right>
      <top style="medium">
        <color theme="1" tint="0.499984740745262"/>
      </top>
      <bottom style="double">
        <color rgb="FF00B050"/>
      </bottom>
      <diagonal/>
    </border>
    <border>
      <left style="dashed">
        <color theme="1" tint="0.499984740745262"/>
      </left>
      <right style="double">
        <color rgb="FF92D050"/>
      </right>
      <top/>
      <bottom style="dashed">
        <color theme="1" tint="0.499984740745262"/>
      </bottom>
      <diagonal/>
    </border>
    <border>
      <left style="double">
        <color rgb="FF92D05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92D05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92D05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92D050"/>
      </right>
      <top style="dashed">
        <color theme="1" tint="0.499984740745262"/>
      </top>
      <bottom/>
      <diagonal/>
    </border>
    <border>
      <left style="double">
        <color rgb="FF92D050"/>
      </left>
      <right style="medium">
        <color theme="0" tint="-0.499984740745262"/>
      </right>
      <top style="medium">
        <color theme="1" tint="0.499984740745262"/>
      </top>
      <bottom style="double">
        <color rgb="FF92D05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92D05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92D05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92D050"/>
      </bottom>
      <diagonal/>
    </border>
    <border>
      <left style="dashed">
        <color theme="1" tint="0.499984740745262"/>
      </left>
      <right style="double">
        <color rgb="FF92D050"/>
      </right>
      <top style="medium">
        <color theme="1" tint="0.499984740745262"/>
      </top>
      <bottom style="double">
        <color rgb="FF92D050"/>
      </bottom>
      <diagonal/>
    </border>
    <border>
      <left style="double">
        <color rgb="FFC00000"/>
      </left>
      <right style="thin">
        <color theme="0" tint="-0.499984740745262"/>
      </right>
      <top style="double">
        <color rgb="FFC00000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C00000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rgb="FFC00000"/>
      </right>
      <top style="double">
        <color rgb="FFC00000"/>
      </top>
      <bottom style="medium">
        <color theme="0" tint="-0.499984740745262"/>
      </bottom>
      <diagonal/>
    </border>
    <border>
      <left style="double">
        <color rgb="FFC00000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C00000"/>
      </right>
      <top/>
      <bottom style="dashed">
        <color theme="1" tint="0.499984740745262"/>
      </bottom>
      <diagonal/>
    </border>
    <border>
      <left style="double">
        <color rgb="FFC0000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C0000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C0000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C00000"/>
      </right>
      <top style="dashed">
        <color theme="1" tint="0.499984740745262"/>
      </top>
      <bottom/>
      <diagonal/>
    </border>
    <border>
      <left style="double">
        <color rgb="FFC00000"/>
      </left>
      <right style="medium">
        <color theme="0" tint="-0.499984740745262"/>
      </right>
      <top style="medium">
        <color theme="1" tint="0.499984740745262"/>
      </top>
      <bottom style="double">
        <color rgb="FFC0000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C0000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C0000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C00000"/>
      </bottom>
      <diagonal/>
    </border>
    <border>
      <left style="dashed">
        <color theme="1" tint="0.499984740745262"/>
      </left>
      <right style="double">
        <color rgb="FFC00000"/>
      </right>
      <top style="medium">
        <color theme="1" tint="0.499984740745262"/>
      </top>
      <bottom style="double">
        <color rgb="FFC00000"/>
      </bottom>
      <diagonal/>
    </border>
    <border>
      <left style="double">
        <color rgb="FFFFCC66"/>
      </left>
      <right style="thin">
        <color theme="0" tint="-0.499984740745262"/>
      </right>
      <top style="double">
        <color rgb="FFFFCC66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FFCC66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rgb="FFFFCC66"/>
      </right>
      <top style="double">
        <color rgb="FFFFCC66"/>
      </top>
      <bottom style="medium">
        <color theme="0" tint="-0.499984740745262"/>
      </bottom>
      <diagonal/>
    </border>
    <border>
      <left style="double">
        <color rgb="FFFFCC66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CC66"/>
      </right>
      <top/>
      <bottom style="dashed">
        <color theme="1" tint="0.499984740745262"/>
      </bottom>
      <diagonal/>
    </border>
    <border>
      <left style="double">
        <color rgb="FFFFCC66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CC66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FFCC66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FFCC66"/>
      </right>
      <top style="dashed">
        <color theme="1" tint="0.499984740745262"/>
      </top>
      <bottom/>
      <diagonal/>
    </border>
    <border>
      <left style="double">
        <color rgb="FFFFCC66"/>
      </left>
      <right style="medium">
        <color theme="0" tint="-0.499984740745262"/>
      </right>
      <top style="medium">
        <color theme="1" tint="0.499984740745262"/>
      </top>
      <bottom style="double">
        <color rgb="FFFFCC66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FFCC66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FFCC66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FFCC66"/>
      </bottom>
      <diagonal/>
    </border>
    <border>
      <left style="dashed">
        <color theme="1" tint="0.499984740745262"/>
      </left>
      <right style="double">
        <color rgb="FFFFCC66"/>
      </right>
      <top style="medium">
        <color theme="1" tint="0.499984740745262"/>
      </top>
      <bottom style="double">
        <color rgb="FFFFCC66"/>
      </bottom>
      <diagonal/>
    </border>
    <border>
      <left style="dashed">
        <color theme="1" tint="0.499984740745262"/>
      </left>
      <right style="double">
        <color rgb="FF0070C0"/>
      </right>
      <top/>
      <bottom style="dashed">
        <color theme="1" tint="0.499984740745262"/>
      </bottom>
      <diagonal/>
    </border>
    <border>
      <left style="double">
        <color rgb="FF0070C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0070C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0070C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0070C0"/>
      </right>
      <top style="dashed">
        <color theme="1" tint="0.499984740745262"/>
      </top>
      <bottom/>
      <diagonal/>
    </border>
    <border>
      <left style="double">
        <color rgb="FF0070C0"/>
      </left>
      <right style="medium">
        <color theme="0" tint="-0.499984740745262"/>
      </right>
      <top style="medium">
        <color theme="1" tint="0.499984740745262"/>
      </top>
      <bottom style="double">
        <color rgb="FF0070C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0070C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0070C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0070C0"/>
      </bottom>
      <diagonal/>
    </border>
    <border>
      <left style="dashed">
        <color theme="1" tint="0.499984740745262"/>
      </left>
      <right style="double">
        <color rgb="FF0070C0"/>
      </right>
      <top style="medium">
        <color theme="1" tint="0.499984740745262"/>
      </top>
      <bottom style="double">
        <color rgb="FF0070C0"/>
      </bottom>
      <diagonal/>
    </border>
    <border>
      <left style="dashed">
        <color theme="1" tint="0.499984740745262"/>
      </left>
      <right style="double">
        <color rgb="FFFF7C80"/>
      </right>
      <top/>
      <bottom style="dashed">
        <color theme="1" tint="0.499984740745262"/>
      </bottom>
      <diagonal/>
    </border>
    <border>
      <left style="double">
        <color rgb="FFFF7C80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FF7C80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FF7C80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FF7C80"/>
      </right>
      <top style="dashed">
        <color theme="1" tint="0.499984740745262"/>
      </top>
      <bottom/>
      <diagonal/>
    </border>
    <border>
      <left style="double">
        <color rgb="FFFF7C80"/>
      </left>
      <right style="medium">
        <color theme="0" tint="-0.499984740745262"/>
      </right>
      <top style="medium">
        <color theme="1" tint="0.499984740745262"/>
      </top>
      <bottom style="double">
        <color rgb="FFFF7C80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FF7C80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FF7C80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FF7C80"/>
      </bottom>
      <diagonal/>
    </border>
    <border>
      <left style="dashed">
        <color theme="1" tint="0.499984740745262"/>
      </left>
      <right style="double">
        <color rgb="FFFF7C80"/>
      </right>
      <top style="medium">
        <color theme="1" tint="0.499984740745262"/>
      </top>
      <bottom style="double">
        <color rgb="FFFF7C80"/>
      </bottom>
      <diagonal/>
    </border>
    <border>
      <left style="dashed">
        <color theme="1" tint="0.499984740745262"/>
      </left>
      <right style="double">
        <color rgb="FF3CEC77"/>
      </right>
      <top/>
      <bottom style="dashed">
        <color theme="1" tint="0.499984740745262"/>
      </bottom>
      <diagonal/>
    </border>
    <border>
      <left style="double">
        <color rgb="FF3CEC77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rgb="FF3CEC77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rgb="FF3CEC77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 style="double">
        <color rgb="FF3CEC77"/>
      </right>
      <top style="dashed">
        <color theme="1" tint="0.499984740745262"/>
      </top>
      <bottom/>
      <diagonal/>
    </border>
    <border>
      <left style="double">
        <color rgb="FF3CEC77"/>
      </left>
      <right style="medium">
        <color theme="0" tint="-0.499984740745262"/>
      </right>
      <top style="medium">
        <color theme="1" tint="0.499984740745262"/>
      </top>
      <bottom style="double">
        <color rgb="FF3CEC77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 style="double">
        <color rgb="FF3CEC77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double">
        <color rgb="FF3CEC77"/>
      </bottom>
      <diagonal/>
    </border>
    <border>
      <left style="dashed">
        <color theme="1" tint="0.499984740745262"/>
      </left>
      <right/>
      <top style="medium">
        <color theme="1" tint="0.499984740745262"/>
      </top>
      <bottom style="double">
        <color rgb="FF3CEC77"/>
      </bottom>
      <diagonal/>
    </border>
    <border>
      <left style="dashed">
        <color theme="1" tint="0.499984740745262"/>
      </left>
      <right style="double">
        <color rgb="FF3CEC77"/>
      </right>
      <top style="medium">
        <color theme="1" tint="0.499984740745262"/>
      </top>
      <bottom style="double">
        <color rgb="FF3CEC77"/>
      </bottom>
      <diagonal/>
    </border>
    <border>
      <left style="double">
        <color rgb="FFFF0000"/>
      </left>
      <right style="dashed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ashed">
        <color theme="1" tint="0.499984740745262"/>
      </left>
      <right style="dashed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ashed">
        <color theme="1" tint="0.499984740745262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3399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FF3399"/>
      </left>
      <right style="thin">
        <color theme="0" tint="-0.499984740745262"/>
      </right>
      <top style="double">
        <color rgb="FFFF3399"/>
      </top>
      <bottom style="double">
        <color rgb="FFFF3399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FF3399"/>
      </top>
      <bottom style="double">
        <color rgb="FFFF3399"/>
      </bottom>
      <diagonal/>
    </border>
    <border>
      <left style="thin">
        <color theme="0" tint="-0.499984740745262"/>
      </left>
      <right style="double">
        <color rgb="FFFF3399"/>
      </right>
      <top style="double">
        <color rgb="FFFF3399"/>
      </top>
      <bottom style="double">
        <color rgb="FFFF3399"/>
      </bottom>
      <diagonal/>
    </border>
    <border>
      <left style="double">
        <color rgb="FF6600CC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6600CC"/>
      </left>
      <right style="thin">
        <color theme="0" tint="-0.499984740745262"/>
      </right>
      <top style="double">
        <color rgb="FF6600CC"/>
      </top>
      <bottom style="double">
        <color rgb="FF6600CC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6600CC"/>
      </top>
      <bottom style="double">
        <color rgb="FF6600CC"/>
      </bottom>
      <diagonal/>
    </border>
    <border>
      <left style="thin">
        <color theme="0" tint="-0.499984740745262"/>
      </left>
      <right style="double">
        <color rgb="FF6600CC"/>
      </right>
      <top style="double">
        <color rgb="FF6600CC"/>
      </top>
      <bottom style="double">
        <color rgb="FF6600CC"/>
      </bottom>
      <diagonal/>
    </border>
    <border>
      <left style="double">
        <color rgb="FF00B0F0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00B0F0"/>
      </left>
      <right style="thin">
        <color theme="0" tint="-0.499984740745262"/>
      </right>
      <top style="double">
        <color rgb="FF00B0F0"/>
      </top>
      <bottom style="double">
        <color rgb="FF00B0F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00B0F0"/>
      </top>
      <bottom style="double">
        <color rgb="FF00B0F0"/>
      </bottom>
      <diagonal/>
    </border>
    <border>
      <left style="thin">
        <color theme="0" tint="-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3CEC77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medium">
        <color theme="0" tint="-0.499984740745262"/>
      </left>
      <right/>
      <top/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  <border>
      <left style="double">
        <color rgb="FF3CEC77"/>
      </left>
      <right style="thin">
        <color theme="0" tint="-0.499984740745262"/>
      </right>
      <top style="double">
        <color rgb="FF3CEC77"/>
      </top>
      <bottom style="double">
        <color rgb="FF3CEC77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3CEC77"/>
      </top>
      <bottom style="double">
        <color rgb="FF3CEC77"/>
      </bottom>
      <diagonal/>
    </border>
    <border>
      <left style="thin">
        <color theme="0" tint="-0.499984740745262"/>
      </left>
      <right style="double">
        <color rgb="FF3CEC77"/>
      </right>
      <top style="double">
        <color rgb="FF3CEC77"/>
      </top>
      <bottom style="double">
        <color rgb="FF3CEC77"/>
      </bottom>
      <diagonal/>
    </border>
    <border>
      <left style="double">
        <color rgb="FFFF7C80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FF7C80"/>
      </left>
      <right style="thin">
        <color theme="0" tint="-0.499984740745262"/>
      </right>
      <top style="double">
        <color rgb="FFFF7C80"/>
      </top>
      <bottom style="double">
        <color rgb="FFFF7C8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FF7C80"/>
      </top>
      <bottom style="double">
        <color rgb="FFFF7C80"/>
      </bottom>
      <diagonal/>
    </border>
    <border>
      <left style="thin">
        <color theme="0" tint="-0.499984740745262"/>
      </left>
      <right style="double">
        <color rgb="FFFF7C80"/>
      </right>
      <top style="double">
        <color rgb="FFFF7C80"/>
      </top>
      <bottom style="double">
        <color rgb="FFFF7C80"/>
      </bottom>
      <diagonal/>
    </border>
    <border>
      <left style="double">
        <color rgb="FF0070C0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0070C0"/>
      </left>
      <right style="thin">
        <color theme="0" tint="-0.499984740745262"/>
      </right>
      <top style="double">
        <color rgb="FF0070C0"/>
      </top>
      <bottom style="double">
        <color rgb="FF0070C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0070C0"/>
      </top>
      <bottom style="double">
        <color rgb="FF0070C0"/>
      </bottom>
      <diagonal/>
    </border>
    <border>
      <left style="thin">
        <color theme="0" tint="-0.499984740745262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B050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00B050"/>
      </left>
      <right style="thin">
        <color theme="0" tint="-0.499984740745262"/>
      </right>
      <top style="double">
        <color rgb="FF00B050"/>
      </top>
      <bottom style="double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00B050"/>
      </top>
      <bottom style="double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92D050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ouble">
        <color rgb="FF92D050"/>
      </left>
      <right style="thin">
        <color theme="0" tint="-0.499984740745262"/>
      </right>
      <top style="double">
        <color rgb="FF92D050"/>
      </top>
      <bottom style="double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92D050"/>
      </top>
      <bottom style="double">
        <color rgb="FF92D050"/>
      </bottom>
      <diagonal/>
    </border>
    <border>
      <left style="thin">
        <color theme="0" tint="-0.499984740745262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FF0066"/>
      </left>
      <right style="double">
        <color rgb="FFFF0066"/>
      </right>
      <top style="double">
        <color rgb="FFFF0066"/>
      </top>
      <bottom style="double">
        <color rgb="FFFF0066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3300"/>
      </left>
      <right style="double">
        <color rgb="FFFF3300"/>
      </right>
      <top style="double">
        <color rgb="FFFF3300"/>
      </top>
      <bottom style="double">
        <color rgb="FFFF3300"/>
      </bottom>
      <diagonal/>
    </border>
    <border>
      <left style="double">
        <color theme="1" tint="0.24994659260841701"/>
      </left>
      <right style="dotted">
        <color theme="1" tint="0.24994659260841701"/>
      </right>
      <top style="double">
        <color rgb="FF00B0F0"/>
      </top>
      <bottom style="dotted">
        <color theme="1" tint="0.24994659260841701"/>
      </bottom>
      <diagonal/>
    </border>
    <border>
      <left style="dotted">
        <color theme="1" tint="0.24994659260841701"/>
      </left>
      <right style="dotted">
        <color theme="1" tint="0.24994659260841701"/>
      </right>
      <top style="double">
        <color rgb="FF00B0F0"/>
      </top>
      <bottom style="dotted">
        <color theme="1" tint="0.24994659260841701"/>
      </bottom>
      <diagonal/>
    </border>
    <border>
      <left style="dotted">
        <color theme="1" tint="0.24994659260841701"/>
      </left>
      <right style="double">
        <color theme="1" tint="0.24994659260841701"/>
      </right>
      <top style="double">
        <color rgb="FF00B0F0"/>
      </top>
      <bottom style="dotted">
        <color theme="1" tint="0.24994659260841701"/>
      </bottom>
      <diagonal/>
    </border>
    <border>
      <left style="double">
        <color theme="1" tint="0.24994659260841701"/>
      </left>
      <right style="dotted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dotted">
        <color theme="1" tint="0.24994659260841701"/>
      </left>
      <right style="dotted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dotted">
        <color theme="1" tint="0.24994659260841701"/>
      </left>
      <right style="double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double">
        <color theme="1" tint="0.24994659260841701"/>
      </left>
      <right style="dotted">
        <color theme="1" tint="0.24994659260841701"/>
      </right>
      <top style="dotted">
        <color theme="1" tint="0.24994659260841701"/>
      </top>
      <bottom style="double">
        <color rgb="FFFF3300"/>
      </bottom>
      <diagonal/>
    </border>
    <border>
      <left style="dotted">
        <color theme="1" tint="0.24994659260841701"/>
      </left>
      <right style="dotted">
        <color theme="1" tint="0.24994659260841701"/>
      </right>
      <top style="dotted">
        <color theme="1" tint="0.24994659260841701"/>
      </top>
      <bottom style="double">
        <color rgb="FFFF3300"/>
      </bottom>
      <diagonal/>
    </border>
    <border>
      <left style="dotted">
        <color theme="1" tint="0.24994659260841701"/>
      </left>
      <right style="double">
        <color theme="1" tint="0.24994659260841701"/>
      </right>
      <top style="dotted">
        <color theme="1" tint="0.24994659260841701"/>
      </top>
      <bottom style="double">
        <color rgb="FFFF330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rgb="FF6600CC"/>
      </top>
      <bottom style="double">
        <color rgb="FF6600CC"/>
      </bottom>
      <diagonal/>
    </border>
    <border>
      <left style="double">
        <color auto="1"/>
      </left>
      <right style="double">
        <color auto="1"/>
      </right>
      <top style="double">
        <color rgb="FF00B0F0"/>
      </top>
      <bottom style="double">
        <color rgb="FF00B0F0"/>
      </bottom>
      <diagonal/>
    </border>
    <border>
      <left style="double">
        <color auto="1"/>
      </left>
      <right style="double">
        <color auto="1"/>
      </right>
      <top style="double">
        <color rgb="FFFFC000"/>
      </top>
      <bottom style="double">
        <color rgb="FFFFC000"/>
      </bottom>
      <diagonal/>
    </border>
    <border>
      <left style="double">
        <color auto="1"/>
      </left>
      <right style="double">
        <color auto="1"/>
      </right>
      <top style="double">
        <color rgb="FFFF3300"/>
      </top>
      <bottom style="double">
        <color rgb="FFFF3300"/>
      </bottom>
      <diagonal/>
    </border>
    <border>
      <left style="double">
        <color auto="1"/>
      </left>
      <right style="double">
        <color auto="1"/>
      </right>
      <top style="double">
        <color rgb="FFC00000"/>
      </top>
      <bottom style="double">
        <color rgb="FFC00000"/>
      </bottom>
      <diagonal/>
    </border>
    <border>
      <left style="double">
        <color auto="1"/>
      </left>
      <right style="double">
        <color auto="1"/>
      </right>
      <top style="double">
        <color rgb="FF00B050"/>
      </top>
      <bottom style="double">
        <color rgb="FF00B050"/>
      </bottom>
      <diagonal/>
    </border>
    <border>
      <left style="double">
        <color auto="1"/>
      </left>
      <right style="double">
        <color auto="1"/>
      </right>
      <top style="double">
        <color rgb="FF92D050"/>
      </top>
      <bottom style="double">
        <color rgb="FF92D050"/>
      </bottom>
      <diagonal/>
    </border>
    <border>
      <left style="double">
        <color auto="1"/>
      </left>
      <right style="double">
        <color auto="1"/>
      </right>
      <top style="double">
        <color rgb="FFFFCC66"/>
      </top>
      <bottom style="double">
        <color rgb="FFFFCC66"/>
      </bottom>
      <diagonal/>
    </border>
    <border>
      <left style="double">
        <color auto="1"/>
      </left>
      <right style="double">
        <color auto="1"/>
      </right>
      <top style="double">
        <color rgb="FF0070C0"/>
      </top>
      <bottom style="double">
        <color rgb="FF0070C0"/>
      </bottom>
      <diagonal/>
    </border>
    <border>
      <left style="double">
        <color auto="1"/>
      </left>
      <right style="double">
        <color auto="1"/>
      </right>
      <top style="double">
        <color rgb="FFFF7C80"/>
      </top>
      <bottom style="double">
        <color rgb="FFFF7C80"/>
      </bottom>
      <diagonal/>
    </border>
    <border>
      <left style="double">
        <color auto="1"/>
      </left>
      <right style="double">
        <color auto="1"/>
      </right>
      <top style="double">
        <color rgb="FF3CEC77"/>
      </top>
      <bottom style="double">
        <color rgb="FF3CEC77"/>
      </bottom>
      <diagonal/>
    </border>
    <border>
      <left style="double">
        <color auto="1"/>
      </left>
      <right style="double">
        <color auto="1"/>
      </right>
      <top style="double">
        <color rgb="FFFF3399"/>
      </top>
      <bottom style="double">
        <color rgb="FFFF3399"/>
      </bottom>
      <diagonal/>
    </border>
    <border>
      <left/>
      <right style="thin">
        <color theme="9" tint="-0.499984740745262"/>
      </right>
      <top/>
      <bottom style="thin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auto="1"/>
      </bottom>
      <diagonal/>
    </border>
    <border>
      <left style="thin">
        <color theme="9" tint="-0.499984740745262"/>
      </left>
      <right style="double">
        <color auto="1"/>
      </right>
      <top/>
      <bottom style="thin">
        <color auto="1"/>
      </bottom>
      <diagonal/>
    </border>
    <border>
      <left/>
      <right style="thin">
        <color theme="9" tint="-0.499984740745262"/>
      </right>
      <top style="thin">
        <color auto="1"/>
      </top>
      <bottom style="thin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auto="1"/>
      </top>
      <bottom style="thin">
        <color auto="1"/>
      </bottom>
      <diagonal/>
    </border>
    <border>
      <left style="thin">
        <color theme="9" tint="-0.499984740745262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9" tint="-0.499984740745262"/>
      </right>
      <top style="thin">
        <color auto="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auto="1"/>
      </top>
      <bottom/>
      <diagonal/>
    </border>
    <border>
      <left style="thin">
        <color theme="9" tint="-0.499984740745262"/>
      </left>
      <right style="double">
        <color auto="1"/>
      </right>
      <top style="thin">
        <color auto="1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auto="1"/>
      </right>
      <top style="double">
        <color rgb="FFFF0000"/>
      </top>
      <bottom style="double">
        <color rgb="FFFF0000"/>
      </bottom>
      <diagonal/>
    </border>
    <border>
      <left style="double">
        <color auto="1"/>
      </left>
      <right style="double">
        <color auto="1"/>
      </right>
      <top style="double">
        <color rgb="FFFF0000"/>
      </top>
      <bottom style="double">
        <color rgb="FFFF0000"/>
      </bottom>
      <diagonal/>
    </border>
    <border>
      <left style="double">
        <color auto="1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0099"/>
      </left>
      <right style="thin">
        <color rgb="FF000099"/>
      </right>
      <top style="double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double">
        <color rgb="FF000099"/>
      </top>
      <bottom style="thin">
        <color rgb="FF000099"/>
      </bottom>
      <diagonal/>
    </border>
    <border>
      <left style="thin">
        <color rgb="FF000099"/>
      </left>
      <right style="double">
        <color rgb="FF000099"/>
      </right>
      <top style="double">
        <color rgb="FF000099"/>
      </top>
      <bottom style="thin">
        <color rgb="FF000099"/>
      </bottom>
      <diagonal/>
    </border>
    <border>
      <left style="double">
        <color rgb="FF000099"/>
      </left>
      <right style="thin">
        <color rgb="FF000099"/>
      </right>
      <top style="thin">
        <color rgb="FF000099"/>
      </top>
      <bottom style="dotted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dotted">
        <color rgb="FF000099"/>
      </bottom>
      <diagonal/>
    </border>
    <border>
      <left style="double">
        <color rgb="FF000099"/>
      </left>
      <right style="thin">
        <color rgb="FF000099"/>
      </right>
      <top style="dotted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dotted">
        <color rgb="FF000099"/>
      </top>
      <bottom style="thin">
        <color rgb="FF000099"/>
      </bottom>
      <diagonal/>
    </border>
    <border>
      <left style="double">
        <color rgb="FF482400"/>
      </left>
      <right style="thin">
        <color rgb="FF482400"/>
      </right>
      <top style="double">
        <color rgb="FF482400"/>
      </top>
      <bottom/>
      <diagonal/>
    </border>
    <border>
      <left style="thin">
        <color rgb="FF482400"/>
      </left>
      <right style="thin">
        <color rgb="FF482400"/>
      </right>
      <top style="double">
        <color rgb="FF482400"/>
      </top>
      <bottom/>
      <diagonal/>
    </border>
    <border>
      <left style="thin">
        <color rgb="FF482400"/>
      </left>
      <right style="double">
        <color rgb="FF482400"/>
      </right>
      <top style="double">
        <color rgb="FF482400"/>
      </top>
      <bottom/>
      <diagonal/>
    </border>
    <border>
      <left style="double">
        <color rgb="FF482400"/>
      </left>
      <right style="thin">
        <color rgb="FF482400"/>
      </right>
      <top style="thin">
        <color rgb="FF482400"/>
      </top>
      <bottom style="thin">
        <color rgb="FF482400"/>
      </bottom>
      <diagonal/>
    </border>
    <border>
      <left style="thin">
        <color rgb="FF482400"/>
      </left>
      <right style="thin">
        <color rgb="FF482400"/>
      </right>
      <top style="thin">
        <color rgb="FF482400"/>
      </top>
      <bottom style="thin">
        <color rgb="FF482400"/>
      </bottom>
      <diagonal/>
    </border>
    <border>
      <left style="thin">
        <color rgb="FF482400"/>
      </left>
      <right style="double">
        <color rgb="FF482400"/>
      </right>
      <top style="thin">
        <color rgb="FF482400"/>
      </top>
      <bottom style="thin">
        <color rgb="FF482400"/>
      </bottom>
      <diagonal/>
    </border>
    <border>
      <left style="thin">
        <color rgb="FF000099"/>
      </left>
      <right/>
      <top style="dotted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double">
        <color rgb="FF000099"/>
      </right>
      <top style="thin">
        <color rgb="FF000099"/>
      </top>
      <bottom/>
      <diagonal/>
    </border>
    <border>
      <left style="thin">
        <color rgb="FF000099"/>
      </left>
      <right style="thin">
        <color rgb="FF000099"/>
      </right>
      <top/>
      <bottom/>
      <diagonal/>
    </border>
    <border>
      <left style="thin">
        <color rgb="FF000099"/>
      </left>
      <right style="double">
        <color rgb="FF000099"/>
      </right>
      <top/>
      <bottom/>
      <diagonal/>
    </border>
    <border>
      <left style="double">
        <color rgb="FF000099"/>
      </left>
      <right style="thin">
        <color rgb="FF000099"/>
      </right>
      <top style="double">
        <color rgb="FF000099"/>
      </top>
      <bottom style="double">
        <color rgb="FF000099"/>
      </bottom>
      <diagonal/>
    </border>
    <border>
      <left style="thin">
        <color rgb="FF000099"/>
      </left>
      <right style="double">
        <color rgb="FF000099"/>
      </right>
      <top style="double">
        <color rgb="FF000099"/>
      </top>
      <bottom style="double">
        <color rgb="FF000099"/>
      </bottom>
      <diagonal/>
    </border>
    <border>
      <left style="thin">
        <color rgb="FF482400"/>
      </left>
      <right style="thin">
        <color rgb="FF482400"/>
      </right>
      <top style="double">
        <color rgb="FF482400"/>
      </top>
      <bottom style="thin">
        <color rgb="FF482400"/>
      </bottom>
      <diagonal/>
    </border>
    <border>
      <left style="thin">
        <color rgb="FF482400"/>
      </left>
      <right style="double">
        <color rgb="FF482400"/>
      </right>
      <top style="double">
        <color rgb="FF482400"/>
      </top>
      <bottom style="thin">
        <color rgb="FF482400"/>
      </bottom>
      <diagonal/>
    </border>
    <border>
      <left style="thin">
        <color rgb="FF482400"/>
      </left>
      <right style="thin">
        <color rgb="FF482400"/>
      </right>
      <top style="thin">
        <color rgb="FF482400"/>
      </top>
      <bottom style="double">
        <color rgb="FF482400"/>
      </bottom>
      <diagonal/>
    </border>
    <border>
      <left style="thin">
        <color rgb="FF482400"/>
      </left>
      <right style="double">
        <color rgb="FF482400"/>
      </right>
      <top style="thin">
        <color rgb="FF482400"/>
      </top>
      <bottom style="double">
        <color rgb="FF482400"/>
      </bottom>
      <diagonal/>
    </border>
    <border>
      <left style="thin">
        <color rgb="FF482400"/>
      </left>
      <right/>
      <top style="double">
        <color rgb="FF482400"/>
      </top>
      <bottom/>
      <diagonal/>
    </border>
    <border>
      <left style="thin">
        <color rgb="FF482400"/>
      </left>
      <right/>
      <top style="thin">
        <color rgb="FF482400"/>
      </top>
      <bottom style="thin">
        <color rgb="FF482400"/>
      </bottom>
      <diagonal/>
    </border>
    <border>
      <left style="double">
        <color rgb="FF482400"/>
      </left>
      <right style="thin">
        <color rgb="FF482400"/>
      </right>
      <top style="double">
        <color rgb="FF482400"/>
      </top>
      <bottom style="thin">
        <color rgb="FF482400"/>
      </bottom>
      <diagonal/>
    </border>
    <border>
      <left style="double">
        <color rgb="FF482400"/>
      </left>
      <right style="thin">
        <color rgb="FF482400"/>
      </right>
      <top style="thin">
        <color rgb="FF482400"/>
      </top>
      <bottom style="double">
        <color rgb="FF482400"/>
      </bottom>
      <diagonal/>
    </border>
    <border diagonalUp="1" diagonalDown="1">
      <left style="thin">
        <color rgb="FF482400"/>
      </left>
      <right style="thin">
        <color rgb="FF482400"/>
      </right>
      <top style="thin">
        <color rgb="FF482400"/>
      </top>
      <bottom style="thin">
        <color rgb="FF482400"/>
      </bottom>
      <diagonal style="thin">
        <color theme="1" tint="0.24994659260841701"/>
      </diagonal>
    </border>
    <border diagonalUp="1" diagonalDown="1">
      <left style="thin">
        <color rgb="FF482400"/>
      </left>
      <right/>
      <top style="thin">
        <color rgb="FF482400"/>
      </top>
      <bottom style="thin">
        <color rgb="FF482400"/>
      </bottom>
      <diagonal style="thin">
        <color theme="1" tint="0.24994659260841701"/>
      </diagonal>
    </border>
    <border>
      <left style="double">
        <color rgb="FF482400"/>
      </left>
      <right style="thin">
        <color rgb="FF482400"/>
      </right>
      <top style="thin">
        <color rgb="FF482400"/>
      </top>
      <bottom style="dotted">
        <color rgb="FF482400"/>
      </bottom>
      <diagonal/>
    </border>
    <border>
      <left style="thin">
        <color rgb="FF482400"/>
      </left>
      <right style="thin">
        <color rgb="FF482400"/>
      </right>
      <top style="thin">
        <color rgb="FF482400"/>
      </top>
      <bottom style="dotted">
        <color rgb="FF482400"/>
      </bottom>
      <diagonal/>
    </border>
    <border diagonalUp="1" diagonalDown="1">
      <left style="thin">
        <color rgb="FF482400"/>
      </left>
      <right style="thin">
        <color rgb="FF482400"/>
      </right>
      <top style="thin">
        <color rgb="FF482400"/>
      </top>
      <bottom style="dotted">
        <color rgb="FF482400"/>
      </bottom>
      <diagonal style="thin">
        <color theme="1" tint="0.24994659260841701"/>
      </diagonal>
    </border>
    <border diagonalUp="1" diagonalDown="1">
      <left style="thin">
        <color rgb="FF482400"/>
      </left>
      <right/>
      <top style="thin">
        <color rgb="FF482400"/>
      </top>
      <bottom style="dotted">
        <color rgb="FF482400"/>
      </bottom>
      <diagonal style="thin">
        <color theme="1" tint="0.24994659260841701"/>
      </diagonal>
    </border>
    <border diagonalUp="1" diagonalDown="1">
      <left style="thin">
        <color rgb="FF482400"/>
      </left>
      <right style="thin">
        <color rgb="FF482400"/>
      </right>
      <top style="thin">
        <color rgb="FF482400"/>
      </top>
      <bottom style="double">
        <color rgb="FF482400"/>
      </bottom>
      <diagonal style="thin">
        <color theme="1" tint="0.24994659260841701"/>
      </diagonal>
    </border>
    <border diagonalUp="1" diagonalDown="1">
      <left style="thin">
        <color rgb="FF482400"/>
      </left>
      <right/>
      <top style="thin">
        <color rgb="FF482400"/>
      </top>
      <bottom style="double">
        <color rgb="FF482400"/>
      </bottom>
      <diagonal style="thin">
        <color theme="1" tint="0.24994659260841701"/>
      </diagonal>
    </border>
    <border diagonalUp="1" diagonalDown="1">
      <left/>
      <right style="double">
        <color rgb="FF482400"/>
      </right>
      <top style="thin">
        <color rgb="FF482400"/>
      </top>
      <bottom style="thin">
        <color rgb="FF482400"/>
      </bottom>
      <diagonal style="thin">
        <color theme="1" tint="0.24994659260841701"/>
      </diagonal>
    </border>
    <border diagonalUp="1" diagonalDown="1">
      <left/>
      <right style="thin">
        <color rgb="FF482400"/>
      </right>
      <top style="thin">
        <color rgb="FF482400"/>
      </top>
      <bottom style="thin">
        <color rgb="FF482400"/>
      </bottom>
      <diagonal style="thin">
        <color theme="1" tint="0.24994659260841701"/>
      </diagonal>
    </border>
    <border>
      <left style="double">
        <color rgb="FF000099"/>
      </left>
      <right style="thin">
        <color rgb="FF000099"/>
      </right>
      <top style="dashed">
        <color rgb="FF000099"/>
      </top>
      <bottom style="dashed">
        <color rgb="FF000099"/>
      </bottom>
      <diagonal/>
    </border>
    <border>
      <left style="thin">
        <color rgb="FF000099"/>
      </left>
      <right style="thin">
        <color rgb="FF000099"/>
      </right>
      <top style="dashed">
        <color rgb="FF000099"/>
      </top>
      <bottom style="dashed">
        <color rgb="FF000099"/>
      </bottom>
      <diagonal/>
    </border>
    <border>
      <left style="thin">
        <color rgb="FF000099"/>
      </left>
      <right style="double">
        <color rgb="FF000099"/>
      </right>
      <top style="dashed">
        <color rgb="FF000099"/>
      </top>
      <bottom style="dashed">
        <color rgb="FF000099"/>
      </bottom>
      <diagonal/>
    </border>
    <border>
      <left style="double">
        <color rgb="FF000099"/>
      </left>
      <right style="thin">
        <color rgb="FF000099"/>
      </right>
      <top/>
      <bottom style="dashed">
        <color rgb="FF000099"/>
      </bottom>
      <diagonal/>
    </border>
    <border>
      <left style="thin">
        <color rgb="FF000099"/>
      </left>
      <right style="thin">
        <color rgb="FF000099"/>
      </right>
      <top/>
      <bottom style="dashed">
        <color rgb="FF000099"/>
      </bottom>
      <diagonal/>
    </border>
    <border>
      <left style="thin">
        <color rgb="FF000099"/>
      </left>
      <right style="double">
        <color rgb="FF000099"/>
      </right>
      <top/>
      <bottom style="dashed">
        <color rgb="FF000099"/>
      </bottom>
      <diagonal/>
    </border>
    <border>
      <left style="double">
        <color rgb="FF000099"/>
      </left>
      <right style="thin">
        <color rgb="FF000099"/>
      </right>
      <top style="dashed">
        <color rgb="FF000099"/>
      </top>
      <bottom/>
      <diagonal/>
    </border>
    <border>
      <left style="thin">
        <color rgb="FF000099"/>
      </left>
      <right style="thin">
        <color rgb="FF000099"/>
      </right>
      <top style="dashed">
        <color rgb="FF000099"/>
      </top>
      <bottom/>
      <diagonal/>
    </border>
    <border>
      <left style="thin">
        <color rgb="FF000099"/>
      </left>
      <right style="double">
        <color rgb="FF000099"/>
      </right>
      <top style="dashed">
        <color rgb="FF000099"/>
      </top>
      <bottom/>
      <diagonal/>
    </border>
    <border>
      <left style="thin">
        <color rgb="FF000099"/>
      </left>
      <right style="thin">
        <color rgb="FF000099"/>
      </right>
      <top style="double">
        <color rgb="FF000099"/>
      </top>
      <bottom style="double">
        <color rgb="FF000099"/>
      </bottom>
      <diagonal/>
    </border>
    <border>
      <left style="double">
        <color rgb="FF000099"/>
      </left>
      <right style="thin">
        <color rgb="FF000099"/>
      </right>
      <top style="medium">
        <color rgb="FF000099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medium">
        <color rgb="FF000099"/>
      </top>
      <bottom style="double">
        <color rgb="FF000099"/>
      </bottom>
      <diagonal/>
    </border>
    <border>
      <left style="thin">
        <color rgb="FF000099"/>
      </left>
      <right/>
      <top style="medium">
        <color rgb="FF000099"/>
      </top>
      <bottom style="double">
        <color rgb="FF000099"/>
      </bottom>
      <diagonal/>
    </border>
    <border>
      <left style="double">
        <color rgb="FF7030A0"/>
      </left>
      <right style="thin">
        <color rgb="FF7030A0"/>
      </right>
      <top style="dashed">
        <color rgb="FF7030A0"/>
      </top>
      <bottom style="dashed">
        <color rgb="FF7030A0"/>
      </bottom>
      <diagonal/>
    </border>
    <border>
      <left style="thin">
        <color rgb="FF7030A0"/>
      </left>
      <right style="thin">
        <color rgb="FF7030A0"/>
      </right>
      <top style="dashed">
        <color rgb="FF7030A0"/>
      </top>
      <bottom style="dashed">
        <color rgb="FF7030A0"/>
      </bottom>
      <diagonal/>
    </border>
    <border>
      <left style="thin">
        <color rgb="FF7030A0"/>
      </left>
      <right style="double">
        <color rgb="FF7030A0"/>
      </right>
      <top style="dashed">
        <color rgb="FF7030A0"/>
      </top>
      <bottom style="dashed">
        <color rgb="FF7030A0"/>
      </bottom>
      <diagonal/>
    </border>
    <border>
      <left style="double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double">
        <color rgb="FF7030A0"/>
      </top>
      <bottom style="thin">
        <color rgb="FF7030A0"/>
      </bottom>
      <diagonal/>
    </border>
    <border>
      <left style="double">
        <color rgb="FF7030A0"/>
      </left>
      <right style="thin">
        <color rgb="FF7030A0"/>
      </right>
      <top style="dashed">
        <color rgb="FF7030A0"/>
      </top>
      <bottom/>
      <diagonal/>
    </border>
    <border>
      <left style="thin">
        <color rgb="FF7030A0"/>
      </left>
      <right style="thin">
        <color rgb="FF7030A0"/>
      </right>
      <top style="dashed">
        <color rgb="FF7030A0"/>
      </top>
      <bottom/>
      <diagonal/>
    </border>
    <border>
      <left style="thin">
        <color rgb="FF7030A0"/>
      </left>
      <right style="double">
        <color rgb="FF7030A0"/>
      </right>
      <top style="dashed">
        <color rgb="FF7030A0"/>
      </top>
      <bottom/>
      <diagonal/>
    </border>
    <border>
      <left style="double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double">
        <color rgb="FF7030A0"/>
      </bottom>
      <diagonal/>
    </border>
    <border>
      <left style="double">
        <color rgb="FF7030A0"/>
      </left>
      <right style="thin">
        <color rgb="FF7030A0"/>
      </right>
      <top style="thin">
        <color rgb="FF7030A0"/>
      </top>
      <bottom style="dashed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ashed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dashed">
        <color rgb="FF7030A0"/>
      </bottom>
      <diagonal/>
    </border>
    <border>
      <left style="double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double">
        <color rgb="FFFF0066"/>
      </right>
      <top style="thin">
        <color rgb="FFFF0066"/>
      </top>
      <bottom style="thin">
        <color rgb="FFFF0066"/>
      </bottom>
      <diagonal/>
    </border>
    <border>
      <left style="double">
        <color rgb="FFFF0066"/>
      </left>
      <right style="thin">
        <color rgb="FFFF0066"/>
      </right>
      <top style="thin">
        <color rgb="FFFF0066"/>
      </top>
      <bottom style="double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double">
        <color rgb="FFFF0066"/>
      </bottom>
      <diagonal/>
    </border>
    <border>
      <left style="thin">
        <color rgb="FFFF0066"/>
      </left>
      <right style="double">
        <color rgb="FFFF0066"/>
      </right>
      <top style="thin">
        <color rgb="FFFF0066"/>
      </top>
      <bottom style="double">
        <color rgb="FFFF0066"/>
      </bottom>
      <diagonal/>
    </border>
    <border>
      <left style="double">
        <color rgb="FFFF0066"/>
      </left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 style="double">
        <color rgb="FFFF0066"/>
      </right>
      <top/>
      <bottom style="thin">
        <color rgb="FFFF0066"/>
      </bottom>
      <diagonal/>
    </border>
    <border>
      <left style="double">
        <color rgb="FFFF0066"/>
      </left>
      <right style="thin">
        <color rgb="FFFF0066"/>
      </right>
      <top style="double">
        <color rgb="FFFF0066"/>
      </top>
      <bottom style="double">
        <color rgb="FFFF0066"/>
      </bottom>
      <diagonal/>
    </border>
    <border>
      <left style="thin">
        <color rgb="FFFF0066"/>
      </left>
      <right style="thin">
        <color rgb="FFFF0066"/>
      </right>
      <top style="double">
        <color rgb="FFFF0066"/>
      </top>
      <bottom style="double">
        <color rgb="FFFF0066"/>
      </bottom>
      <diagonal/>
    </border>
    <border>
      <left style="thin">
        <color rgb="FFFF0066"/>
      </left>
      <right style="double">
        <color rgb="FFFF0066"/>
      </right>
      <top style="double">
        <color rgb="FFFF0066"/>
      </top>
      <bottom style="double">
        <color rgb="FFFF0066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FF0066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rgb="FFFF0066"/>
      </left>
      <right style="thin">
        <color theme="9" tint="-0.499984740745262"/>
      </right>
      <top style="double">
        <color rgb="FFFF0066"/>
      </top>
      <bottom style="thin">
        <color rgb="FFFF0066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rgb="FFFF0066"/>
      </top>
      <bottom style="thin">
        <color rgb="FFFF0066"/>
      </bottom>
      <diagonal/>
    </border>
    <border>
      <left style="thin">
        <color theme="9" tint="-0.499984740745262"/>
      </left>
      <right style="double">
        <color rgb="FFFF0066"/>
      </right>
      <top style="double">
        <color rgb="FFFF0066"/>
      </top>
      <bottom style="thin">
        <color rgb="FFFF0066"/>
      </bottom>
      <diagonal/>
    </border>
    <border>
      <left style="double">
        <color rgb="FFFF0066"/>
      </left>
      <right style="thin">
        <color theme="9" tint="-0.499984740745262"/>
      </right>
      <top style="thin">
        <color rgb="FFFF0066"/>
      </top>
      <bottom style="thin">
        <color rgb="FFFF0066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FF0066"/>
      </top>
      <bottom style="thin">
        <color rgb="FFFF0066"/>
      </bottom>
      <diagonal/>
    </border>
    <border>
      <left style="thin">
        <color theme="9" tint="-0.499984740745262"/>
      </left>
      <right style="double">
        <color rgb="FFFF0066"/>
      </right>
      <top style="thin">
        <color rgb="FFFF0066"/>
      </top>
      <bottom style="thin">
        <color rgb="FFFF0066"/>
      </bottom>
      <diagonal/>
    </border>
    <border>
      <left style="double">
        <color rgb="FFFF0066"/>
      </left>
      <right style="thin">
        <color theme="9" tint="-0.499984740745262"/>
      </right>
      <top style="thin">
        <color rgb="FFFF0066"/>
      </top>
      <bottom style="double">
        <color rgb="FFFF0066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FF0066"/>
      </top>
      <bottom style="double">
        <color rgb="FFFF0066"/>
      </bottom>
      <diagonal/>
    </border>
    <border>
      <left style="thin">
        <color theme="9" tint="-0.499984740745262"/>
      </left>
      <right style="double">
        <color rgb="FFFF0066"/>
      </right>
      <top style="thin">
        <color rgb="FFFF0066"/>
      </top>
      <bottom style="double">
        <color rgb="FFFF0066"/>
      </bottom>
      <diagonal/>
    </border>
    <border>
      <left style="double">
        <color rgb="FF0070C0"/>
      </left>
      <right style="thin">
        <color theme="9" tint="-0.499984740745262"/>
      </right>
      <top style="double">
        <color rgb="FF0070C0"/>
      </top>
      <bottom style="thin">
        <color rgb="FF0070C0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rgb="FF0070C0"/>
      </top>
      <bottom style="thin">
        <color rgb="FF0070C0"/>
      </bottom>
      <diagonal/>
    </border>
    <border>
      <left style="thin">
        <color theme="9" tint="-0.499984740745262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theme="9" tint="-0.499984740745262"/>
      </right>
      <top style="thin">
        <color rgb="FF0070C0"/>
      </top>
      <bottom style="thin">
        <color rgb="FF0070C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0070C0"/>
      </top>
      <bottom style="thin">
        <color rgb="FF0070C0"/>
      </bottom>
      <diagonal/>
    </border>
    <border>
      <left style="thin">
        <color theme="9" tint="-0.499984740745262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theme="9" tint="-0.499984740745262"/>
      </right>
      <top style="thin">
        <color rgb="FF0070C0"/>
      </top>
      <bottom style="double">
        <color rgb="FF0070C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0070C0"/>
      </top>
      <bottom style="double">
        <color rgb="FF0070C0"/>
      </bottom>
      <diagonal/>
    </border>
    <border>
      <left style="thin">
        <color theme="9" tint="-0.499984740745262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theme="9" tint="-0.24994659260841701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499984740745262"/>
      </right>
      <top style="thin">
        <color theme="9" tint="-0.24994659260841701"/>
      </top>
      <bottom style="double">
        <color rgb="FF0070C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24994659260841701"/>
      </top>
      <bottom style="double">
        <color rgb="FF0070C0"/>
      </bottom>
      <diagonal/>
    </border>
    <border>
      <left style="thin">
        <color theme="9" tint="-0.499984740745262"/>
      </left>
      <right style="thin">
        <color theme="9" tint="-0.24994659260841701"/>
      </right>
      <top style="thin">
        <color theme="9" tint="-0.24994659260841701"/>
      </top>
      <bottom style="double">
        <color rgb="FF0070C0"/>
      </bottom>
      <diagonal/>
    </border>
    <border>
      <left style="thin">
        <color rgb="FF00B050"/>
      </left>
      <right style="thin">
        <color theme="9" tint="-0.499984740745262"/>
      </right>
      <top style="thin">
        <color rgb="FF00B050"/>
      </top>
      <bottom style="thin">
        <color rgb="FF00B05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00B050"/>
      </top>
      <bottom style="thin">
        <color rgb="FF00B050"/>
      </bottom>
      <diagonal/>
    </border>
    <border>
      <left style="thin">
        <color theme="9" tint="-0.499984740745262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theme="9" tint="-0.499984740745262"/>
      </right>
      <top style="thin">
        <color rgb="FF00B050"/>
      </top>
      <bottom style="double">
        <color rgb="FF0070C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00B050"/>
      </top>
      <bottom style="double">
        <color rgb="FF0070C0"/>
      </bottom>
      <diagonal/>
    </border>
    <border>
      <left style="thin">
        <color theme="9" tint="-0.499984740745262"/>
      </left>
      <right style="thin">
        <color rgb="FF00B050"/>
      </right>
      <top style="thin">
        <color rgb="FF00B050"/>
      </top>
      <bottom style="double">
        <color rgb="FF0070C0"/>
      </bottom>
      <diagonal/>
    </border>
    <border>
      <left style="thin">
        <color rgb="FF7030A0"/>
      </left>
      <right style="thin">
        <color theme="9" tint="-0.499984740745262"/>
      </right>
      <top style="double">
        <color rgb="FF0070C0"/>
      </top>
      <bottom style="thin">
        <color rgb="FF7030A0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rgb="FF0070C0"/>
      </top>
      <bottom style="thin">
        <color rgb="FF7030A0"/>
      </bottom>
      <diagonal/>
    </border>
    <border>
      <left style="thin">
        <color theme="9" tint="-0.499984740745262"/>
      </left>
      <right style="thin">
        <color rgb="FF7030A0"/>
      </right>
      <top style="double">
        <color rgb="FF0070C0"/>
      </top>
      <bottom style="thin">
        <color rgb="FF7030A0"/>
      </bottom>
      <diagonal/>
    </border>
    <border>
      <left style="thin">
        <color rgb="FF7030A0"/>
      </left>
      <right style="thin">
        <color theme="9" tint="-0.499984740745262"/>
      </right>
      <top style="thin">
        <color rgb="FF7030A0"/>
      </top>
      <bottom style="thin">
        <color rgb="FF7030A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7030A0"/>
      </top>
      <bottom style="thin">
        <color rgb="FF7030A0"/>
      </bottom>
      <diagonal/>
    </border>
    <border>
      <left style="thin">
        <color theme="9" tint="-0.499984740745262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double">
        <color rgb="FFFF0066"/>
      </left>
      <right style="double">
        <color rgb="FFFF0066"/>
      </right>
      <top style="double">
        <color rgb="FFFF0066"/>
      </top>
      <bottom style="thin">
        <color rgb="FFFF0066"/>
      </bottom>
      <diagonal/>
    </border>
    <border>
      <left style="double">
        <color rgb="FFFF0066"/>
      </left>
      <right style="double">
        <color rgb="FFFF0066"/>
      </right>
      <top style="thin">
        <color rgb="FFFF0066"/>
      </top>
      <bottom style="thin">
        <color rgb="FFFF0066"/>
      </bottom>
      <diagonal/>
    </border>
    <border>
      <left style="double">
        <color rgb="FFFF0066"/>
      </left>
      <right style="double">
        <color rgb="FFFF0066"/>
      </right>
      <top style="thin">
        <color rgb="FFFF0066"/>
      </top>
      <bottom style="double">
        <color rgb="FFFF0066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FF0000"/>
      </bottom>
      <diagonal/>
    </border>
    <border>
      <left/>
      <right style="thin">
        <color rgb="FF482400"/>
      </right>
      <top style="thin">
        <color rgb="FF482400"/>
      </top>
      <bottom style="thin">
        <color rgb="FF482400"/>
      </bottom>
      <diagonal/>
    </border>
  </borders>
  <cellStyleXfs count="1">
    <xf numFmtId="0" fontId="0" fillId="0" borderId="0">
      <alignment vertical="center"/>
    </xf>
  </cellStyleXfs>
  <cellXfs count="451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2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6" fontId="3" fillId="0" borderId="14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176" fontId="3" fillId="0" borderId="62" xfId="0" applyNumberFormat="1" applyFont="1" applyBorder="1">
      <alignment vertical="center"/>
    </xf>
    <xf numFmtId="176" fontId="3" fillId="0" borderId="72" xfId="0" applyNumberFormat="1" applyFont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56" xfId="0" applyNumberFormat="1" applyFont="1" applyFill="1" applyBorder="1">
      <alignment vertical="center"/>
    </xf>
    <xf numFmtId="176" fontId="3" fillId="0" borderId="58" xfId="0" applyNumberFormat="1" applyFont="1" applyFill="1" applyBorder="1">
      <alignment vertical="center"/>
    </xf>
    <xf numFmtId="176" fontId="3" fillId="0" borderId="60" xfId="0" applyNumberFormat="1" applyFont="1" applyFill="1" applyBorder="1">
      <alignment vertical="center"/>
    </xf>
    <xf numFmtId="176" fontId="3" fillId="0" borderId="42" xfId="0" applyNumberFormat="1" applyFont="1" applyFill="1" applyBorder="1">
      <alignment vertical="center"/>
    </xf>
    <xf numFmtId="176" fontId="3" fillId="0" borderId="44" xfId="0" applyNumberFormat="1" applyFont="1" applyFill="1" applyBorder="1">
      <alignment vertical="center"/>
    </xf>
    <xf numFmtId="176" fontId="3" fillId="0" borderId="46" xfId="0" applyNumberFormat="1" applyFont="1" applyFill="1" applyBorder="1">
      <alignment vertical="center"/>
    </xf>
    <xf numFmtId="176" fontId="3" fillId="0" borderId="68" xfId="0" applyNumberFormat="1" applyFont="1" applyFill="1" applyBorder="1">
      <alignment vertical="center"/>
    </xf>
    <xf numFmtId="176" fontId="3" fillId="0" borderId="70" xfId="0" applyNumberFormat="1" applyFont="1" applyFill="1" applyBorder="1">
      <alignment vertical="center"/>
    </xf>
    <xf numFmtId="176" fontId="3" fillId="0" borderId="78" xfId="0" applyNumberFormat="1" applyFont="1" applyFill="1" applyBorder="1">
      <alignment vertical="center"/>
    </xf>
    <xf numFmtId="176" fontId="3" fillId="0" borderId="80" xfId="0" applyNumberFormat="1" applyFont="1" applyFill="1" applyBorder="1">
      <alignment vertical="center"/>
    </xf>
    <xf numFmtId="176" fontId="3" fillId="0" borderId="82" xfId="0" applyNumberFormat="1" applyFont="1" applyBorder="1">
      <alignment vertical="center"/>
    </xf>
    <xf numFmtId="176" fontId="3" fillId="0" borderId="90" xfId="0" applyNumberFormat="1" applyFont="1" applyFill="1" applyBorder="1">
      <alignment vertical="center"/>
    </xf>
    <xf numFmtId="176" fontId="3" fillId="0" borderId="92" xfId="0" applyNumberFormat="1" applyFont="1" applyFill="1" applyBorder="1">
      <alignment vertical="center"/>
    </xf>
    <xf numFmtId="176" fontId="3" fillId="0" borderId="94" xfId="0" applyNumberFormat="1" applyFont="1" applyFill="1" applyBorder="1">
      <alignment vertical="center"/>
    </xf>
    <xf numFmtId="176" fontId="3" fillId="0" borderId="96" xfId="0" applyNumberFormat="1" applyFont="1" applyBorder="1">
      <alignment vertical="center"/>
    </xf>
    <xf numFmtId="176" fontId="3" fillId="0" borderId="104" xfId="0" applyNumberFormat="1" applyFont="1" applyFill="1" applyBorder="1">
      <alignment vertical="center"/>
    </xf>
    <xf numFmtId="176" fontId="3" fillId="0" borderId="106" xfId="0" applyNumberFormat="1" applyFont="1" applyFill="1" applyBorder="1">
      <alignment vertical="center"/>
    </xf>
    <xf numFmtId="176" fontId="3" fillId="0" borderId="108" xfId="0" applyNumberFormat="1" applyFont="1" applyFill="1" applyBorder="1">
      <alignment vertical="center"/>
    </xf>
    <xf numFmtId="176" fontId="3" fillId="0" borderId="110" xfId="0" applyNumberFormat="1" applyFont="1" applyBorder="1">
      <alignment vertical="center"/>
    </xf>
    <xf numFmtId="176" fontId="3" fillId="0" borderId="116" xfId="0" applyNumberFormat="1" applyFont="1" applyFill="1" applyBorder="1">
      <alignment vertical="center"/>
    </xf>
    <xf numFmtId="176" fontId="3" fillId="0" borderId="118" xfId="0" applyNumberFormat="1" applyFont="1" applyFill="1" applyBorder="1">
      <alignment vertical="center"/>
    </xf>
    <xf numFmtId="176" fontId="3" fillId="0" borderId="120" xfId="0" applyNumberFormat="1" applyFont="1" applyBorder="1">
      <alignment vertical="center"/>
    </xf>
    <xf numFmtId="176" fontId="3" fillId="0" borderId="126" xfId="0" applyNumberFormat="1" applyFont="1" applyFill="1" applyBorder="1">
      <alignment vertical="center"/>
    </xf>
    <xf numFmtId="176" fontId="3" fillId="0" borderId="128" xfId="0" applyNumberFormat="1" applyFont="1" applyFill="1" applyBorder="1">
      <alignment vertical="center"/>
    </xf>
    <xf numFmtId="176" fontId="3" fillId="0" borderId="130" xfId="0" applyNumberFormat="1" applyFont="1" applyBorder="1">
      <alignment vertical="center"/>
    </xf>
    <xf numFmtId="176" fontId="3" fillId="0" borderId="136" xfId="0" applyNumberFormat="1" applyFont="1" applyFill="1" applyBorder="1">
      <alignment vertical="center"/>
    </xf>
    <xf numFmtId="176" fontId="3" fillId="0" borderId="138" xfId="0" applyNumberFormat="1" applyFont="1" applyFill="1" applyBorder="1">
      <alignment vertical="center"/>
    </xf>
    <xf numFmtId="176" fontId="3" fillId="0" borderId="140" xfId="0" applyNumberFormat="1" applyFont="1" applyBorder="1">
      <alignment vertical="center"/>
    </xf>
    <xf numFmtId="176" fontId="3" fillId="0" borderId="148" xfId="0" applyNumberFormat="1" applyFont="1" applyFill="1" applyBorder="1">
      <alignment vertical="center"/>
    </xf>
    <xf numFmtId="176" fontId="3" fillId="0" borderId="152" xfId="0" applyNumberFormat="1" applyFont="1" applyFill="1" applyBorder="1">
      <alignment vertical="center"/>
    </xf>
    <xf numFmtId="176" fontId="3" fillId="0" borderId="156" xfId="0" applyNumberFormat="1" applyFont="1" applyFill="1" applyBorder="1">
      <alignment vertical="center"/>
    </xf>
    <xf numFmtId="176" fontId="3" fillId="0" borderId="160" xfId="0" applyNumberFormat="1" applyFont="1" applyFill="1" applyBorder="1">
      <alignment vertical="center"/>
    </xf>
    <xf numFmtId="176" fontId="3" fillId="0" borderId="166" xfId="0" applyNumberFormat="1" applyFont="1" applyFill="1" applyBorder="1">
      <alignment vertical="center"/>
    </xf>
    <xf numFmtId="176" fontId="3" fillId="0" borderId="170" xfId="0" applyNumberFormat="1" applyFont="1" applyFill="1" applyBorder="1">
      <alignment vertical="center"/>
    </xf>
    <xf numFmtId="176" fontId="3" fillId="0" borderId="174" xfId="0" applyNumberFormat="1" applyFont="1" applyFill="1" applyBorder="1">
      <alignment vertical="center"/>
    </xf>
    <xf numFmtId="176" fontId="3" fillId="0" borderId="178" xfId="0" applyNumberFormat="1" applyFont="1" applyFill="1" applyBorder="1">
      <alignment vertical="center"/>
    </xf>
    <xf numFmtId="179" fontId="3" fillId="3" borderId="194" xfId="0" applyNumberFormat="1" applyFont="1" applyFill="1" applyBorder="1" applyAlignment="1">
      <alignment horizontal="center" vertical="center"/>
    </xf>
    <xf numFmtId="179" fontId="3" fillId="0" borderId="207" xfId="0" applyNumberFormat="1" applyFont="1" applyBorder="1" applyAlignment="1">
      <alignment horizontal="center" vertical="center"/>
    </xf>
    <xf numFmtId="176" fontId="5" fillId="13" borderId="235" xfId="0" applyNumberFormat="1" applyFont="1" applyFill="1" applyBorder="1" applyAlignment="1">
      <alignment horizontal="center" vertical="center"/>
    </xf>
    <xf numFmtId="176" fontId="5" fillId="4" borderId="236" xfId="0" applyNumberFormat="1" applyFont="1" applyFill="1" applyBorder="1" applyAlignment="1">
      <alignment horizontal="center" vertical="center"/>
    </xf>
    <xf numFmtId="176" fontId="5" fillId="0" borderId="238" xfId="0" applyNumberFormat="1" applyFont="1" applyBorder="1" applyAlignment="1">
      <alignment horizontal="center" vertical="center"/>
    </xf>
    <xf numFmtId="176" fontId="5" fillId="0" borderId="239" xfId="0" applyNumberFormat="1" applyFont="1" applyBorder="1" applyAlignment="1">
      <alignment horizontal="center" vertical="center"/>
    </xf>
    <xf numFmtId="176" fontId="5" fillId="17" borderId="236" xfId="0" applyNumberFormat="1" applyFont="1" applyFill="1" applyBorder="1" applyAlignment="1">
      <alignment horizontal="center" vertical="center"/>
    </xf>
    <xf numFmtId="176" fontId="5" fillId="21" borderId="240" xfId="0" applyNumberFormat="1" applyFont="1" applyFill="1" applyBorder="1" applyAlignment="1">
      <alignment horizontal="center" vertical="center"/>
    </xf>
    <xf numFmtId="176" fontId="5" fillId="21" borderId="241" xfId="0" applyNumberFormat="1" applyFont="1" applyFill="1" applyBorder="1" applyAlignment="1">
      <alignment horizontal="center" vertical="center"/>
    </xf>
    <xf numFmtId="176" fontId="5" fillId="21" borderId="241" xfId="0" applyNumberFormat="1" applyFont="1" applyFill="1" applyBorder="1">
      <alignment vertical="center"/>
    </xf>
    <xf numFmtId="176" fontId="8" fillId="21" borderId="241" xfId="0" applyNumberFormat="1" applyFont="1" applyFill="1" applyBorder="1">
      <alignment vertical="center"/>
    </xf>
    <xf numFmtId="176" fontId="5" fillId="21" borderId="248" xfId="0" applyNumberFormat="1" applyFont="1" applyFill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9" fontId="3" fillId="16" borderId="231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7" borderId="230" xfId="0" applyNumberFormat="1" applyFont="1" applyFill="1" applyBorder="1" applyAlignment="1">
      <alignment horizontal="center" vertical="center"/>
    </xf>
    <xf numFmtId="179" fontId="3" fillId="11" borderId="182" xfId="0" applyNumberFormat="1" applyFont="1" applyFill="1" applyBorder="1" applyAlignment="1">
      <alignment horizontal="center" vertical="center"/>
    </xf>
    <xf numFmtId="179" fontId="3" fillId="5" borderId="184" xfId="0" applyNumberFormat="1" applyFont="1" applyFill="1" applyBorder="1" applyAlignment="1">
      <alignment horizontal="center" vertical="center"/>
    </xf>
    <xf numFmtId="176" fontId="7" fillId="23" borderId="307" xfId="0" applyNumberFormat="1" applyFont="1" applyFill="1" applyBorder="1" applyAlignment="1">
      <alignment horizontal="center" vertical="center"/>
    </xf>
    <xf numFmtId="176" fontId="7" fillId="23" borderId="308" xfId="0" applyNumberFormat="1" applyFont="1" applyFill="1" applyBorder="1" applyAlignment="1">
      <alignment horizontal="center" vertical="center"/>
    </xf>
    <xf numFmtId="176" fontId="7" fillId="23" borderId="309" xfId="0" applyNumberFormat="1" applyFont="1" applyFill="1" applyBorder="1" applyAlignment="1">
      <alignment horizontal="center" vertical="center"/>
    </xf>
    <xf numFmtId="176" fontId="7" fillId="23" borderId="301" xfId="0" applyNumberFormat="1" applyFont="1" applyFill="1" applyBorder="1" applyAlignment="1">
      <alignment horizontal="center" vertical="center"/>
    </xf>
    <xf numFmtId="176" fontId="7" fillId="23" borderId="302" xfId="0" applyNumberFormat="1" applyFont="1" applyFill="1" applyBorder="1" applyAlignment="1">
      <alignment horizontal="center" vertical="center"/>
    </xf>
    <xf numFmtId="176" fontId="7" fillId="23" borderId="303" xfId="0" applyNumberFormat="1" applyFont="1" applyFill="1" applyBorder="1" applyAlignment="1">
      <alignment horizontal="center" vertical="center"/>
    </xf>
    <xf numFmtId="176" fontId="7" fillId="23" borderId="304" xfId="0" applyNumberFormat="1" applyFont="1" applyFill="1" applyBorder="1" applyAlignment="1">
      <alignment horizontal="center" vertical="center"/>
    </xf>
    <xf numFmtId="176" fontId="7" fillId="23" borderId="305" xfId="0" applyNumberFormat="1" applyFont="1" applyFill="1" applyBorder="1" applyAlignment="1">
      <alignment horizontal="center" vertical="center"/>
    </xf>
    <xf numFmtId="176" fontId="7" fillId="23" borderId="306" xfId="0" applyNumberFormat="1" applyFont="1" applyFill="1" applyBorder="1" applyAlignment="1">
      <alignment horizontal="center" vertical="center"/>
    </xf>
    <xf numFmtId="176" fontId="3" fillId="0" borderId="298" xfId="0" applyNumberFormat="1" applyFont="1" applyFill="1" applyBorder="1" applyAlignment="1">
      <alignment horizontal="center" vertical="center"/>
    </xf>
    <xf numFmtId="176" fontId="3" fillId="0" borderId="299" xfId="0" applyNumberFormat="1" applyFont="1" applyFill="1" applyBorder="1" applyAlignment="1">
      <alignment horizontal="center" vertical="center"/>
    </xf>
    <xf numFmtId="176" fontId="3" fillId="0" borderId="300" xfId="0" applyNumberFormat="1" applyFont="1" applyFill="1" applyBorder="1" applyAlignment="1">
      <alignment horizontal="center" vertical="center"/>
    </xf>
    <xf numFmtId="176" fontId="3" fillId="0" borderId="286" xfId="0" applyNumberFormat="1" applyFont="1" applyFill="1" applyBorder="1" applyAlignment="1">
      <alignment horizontal="center" vertical="center"/>
    </xf>
    <xf numFmtId="176" fontId="3" fillId="0" borderId="287" xfId="0" applyNumberFormat="1" applyFont="1" applyFill="1" applyBorder="1" applyAlignment="1">
      <alignment horizontal="center" vertical="center"/>
    </xf>
    <xf numFmtId="176" fontId="3" fillId="0" borderId="288" xfId="0" applyNumberFormat="1" applyFont="1" applyFill="1" applyBorder="1" applyAlignment="1">
      <alignment horizontal="center" vertical="center"/>
    </xf>
    <xf numFmtId="176" fontId="5" fillId="0" borderId="236" xfId="0" applyNumberFormat="1" applyFont="1" applyBorder="1" applyAlignment="1">
      <alignment horizontal="center" vertical="center"/>
    </xf>
    <xf numFmtId="176" fontId="5" fillId="0" borderId="237" xfId="0" applyNumberFormat="1" applyFont="1" applyBorder="1" applyAlignment="1">
      <alignment horizontal="center" vertical="center"/>
    </xf>
    <xf numFmtId="176" fontId="3" fillId="0" borderId="314" xfId="0" applyNumberFormat="1" applyFont="1" applyBorder="1" applyAlignment="1">
      <alignment horizontal="center" vertical="center"/>
    </xf>
    <xf numFmtId="180" fontId="3" fillId="0" borderId="273" xfId="0" applyNumberFormat="1" applyFont="1" applyBorder="1" applyAlignment="1">
      <alignment horizontal="center" vertical="center"/>
    </xf>
    <xf numFmtId="180" fontId="3" fillId="0" borderId="274" xfId="0" applyNumberFormat="1" applyFont="1" applyBorder="1" applyAlignment="1">
      <alignment horizontal="center" vertical="center"/>
    </xf>
    <xf numFmtId="176" fontId="3" fillId="0" borderId="274" xfId="0" applyNumberFormat="1" applyFont="1" applyBorder="1" applyAlignment="1">
      <alignment horizontal="center" vertical="center"/>
    </xf>
    <xf numFmtId="176" fontId="3" fillId="0" borderId="275" xfId="0" applyNumberFormat="1" applyFont="1" applyBorder="1" applyAlignment="1">
      <alignment horizontal="center" vertical="center"/>
    </xf>
    <xf numFmtId="176" fontId="4" fillId="20" borderId="264" xfId="0" applyNumberFormat="1" applyFont="1" applyFill="1" applyBorder="1" applyAlignment="1">
      <alignment horizontal="center" vertical="center"/>
    </xf>
    <xf numFmtId="176" fontId="4" fillId="20" borderId="271" xfId="0" applyNumberFormat="1" applyFont="1" applyFill="1" applyBorder="1" applyAlignment="1">
      <alignment horizontal="center" vertical="center"/>
    </xf>
    <xf numFmtId="176" fontId="3" fillId="19" borderId="245" xfId="0" applyNumberFormat="1" applyFont="1" applyFill="1" applyBorder="1" applyAlignment="1">
      <alignment horizontal="center" vertical="center"/>
    </xf>
    <xf numFmtId="176" fontId="3" fillId="19" borderId="246" xfId="0" applyNumberFormat="1" applyFont="1" applyFill="1" applyBorder="1" applyAlignment="1">
      <alignment horizontal="center" vertical="center"/>
    </xf>
    <xf numFmtId="176" fontId="3" fillId="19" borderId="247" xfId="0" applyNumberFormat="1" applyFont="1" applyFill="1" applyBorder="1" applyAlignment="1">
      <alignment horizontal="center" vertical="center"/>
    </xf>
    <xf numFmtId="176" fontId="5" fillId="0" borderId="251" xfId="0" applyNumberFormat="1" applyFont="1" applyBorder="1" applyAlignment="1">
      <alignment horizontal="center" vertical="center"/>
    </xf>
    <xf numFmtId="176" fontId="5" fillId="0" borderId="252" xfId="0" applyNumberFormat="1" applyFont="1" applyBorder="1" applyAlignment="1">
      <alignment horizontal="center" vertical="center"/>
    </xf>
    <xf numFmtId="176" fontId="5" fillId="6" borderId="253" xfId="0" applyNumberFormat="1" applyFont="1" applyFill="1" applyBorder="1" applyAlignment="1">
      <alignment horizontal="center" vertical="center"/>
    </xf>
    <xf numFmtId="176" fontId="5" fillId="6" borderId="254" xfId="0" applyNumberFormat="1" applyFont="1" applyFill="1" applyBorder="1" applyAlignment="1">
      <alignment horizontal="center" vertical="center"/>
    </xf>
    <xf numFmtId="176" fontId="4" fillId="20" borderId="269" xfId="0" applyNumberFormat="1" applyFont="1" applyFill="1" applyBorder="1" applyAlignment="1">
      <alignment horizontal="center" vertical="center"/>
    </xf>
    <xf numFmtId="176" fontId="4" fillId="19" borderId="257" xfId="0" applyNumberFormat="1" applyFont="1" applyFill="1" applyBorder="1" applyAlignment="1">
      <alignment horizontal="center" vertical="center"/>
    </xf>
    <xf numFmtId="176" fontId="3" fillId="0" borderId="235" xfId="0" applyNumberFormat="1" applyFont="1" applyBorder="1" applyAlignment="1">
      <alignment horizontal="center" vertical="center"/>
    </xf>
    <xf numFmtId="176" fontId="3" fillId="0" borderId="236" xfId="0" applyNumberFormat="1" applyFont="1" applyBorder="1" applyAlignment="1">
      <alignment horizontal="center" vertical="center"/>
    </xf>
    <xf numFmtId="176" fontId="3" fillId="0" borderId="237" xfId="0" applyNumberFormat="1" applyFont="1" applyBorder="1" applyAlignment="1">
      <alignment horizontal="center" vertical="center"/>
    </xf>
    <xf numFmtId="180" fontId="3" fillId="0" borderId="279" xfId="0" applyNumberFormat="1" applyFont="1" applyBorder="1" applyAlignment="1">
      <alignment horizontal="center" vertical="center"/>
    </xf>
    <xf numFmtId="180" fontId="3" fillId="0" borderId="280" xfId="0" applyNumberFormat="1" applyFont="1" applyBorder="1" applyAlignment="1">
      <alignment horizontal="center" vertical="center"/>
    </xf>
    <xf numFmtId="176" fontId="3" fillId="0" borderId="280" xfId="0" applyNumberFormat="1" applyFont="1" applyBorder="1" applyAlignment="1">
      <alignment horizontal="center" vertical="center"/>
    </xf>
    <xf numFmtId="176" fontId="3" fillId="0" borderId="281" xfId="0" applyNumberFormat="1" applyFont="1" applyBorder="1" applyAlignment="1">
      <alignment horizontal="center" vertical="center"/>
    </xf>
    <xf numFmtId="176" fontId="3" fillId="0" borderId="345" xfId="0" applyNumberFormat="1" applyFont="1" applyBorder="1" applyAlignment="1">
      <alignment horizontal="center" vertical="center"/>
    </xf>
    <xf numFmtId="176" fontId="3" fillId="0" borderId="346" xfId="0" applyNumberFormat="1" applyFont="1" applyBorder="1" applyAlignment="1">
      <alignment horizontal="center" vertical="center"/>
    </xf>
    <xf numFmtId="176" fontId="3" fillId="0" borderId="347" xfId="0" applyNumberFormat="1" applyFont="1" applyBorder="1" applyAlignment="1">
      <alignment horizontal="center" vertical="center"/>
    </xf>
    <xf numFmtId="178" fontId="3" fillId="25" borderId="348" xfId="0" applyNumberFormat="1" applyFont="1" applyFill="1" applyBorder="1" applyAlignment="1">
      <alignment horizontal="center" vertical="center"/>
    </xf>
    <xf numFmtId="178" fontId="3" fillId="25" borderId="349" xfId="0" applyNumberFormat="1" applyFont="1" applyFill="1" applyBorder="1" applyAlignment="1">
      <alignment horizontal="center" vertical="center"/>
    </xf>
    <xf numFmtId="178" fontId="3" fillId="25" borderId="350" xfId="0" applyNumberFormat="1" applyFont="1" applyFill="1" applyBorder="1" applyAlignment="1">
      <alignment horizontal="center" vertical="center"/>
    </xf>
    <xf numFmtId="176" fontId="3" fillId="0" borderId="295" xfId="0" applyNumberFormat="1" applyFont="1" applyFill="1" applyBorder="1" applyAlignment="1">
      <alignment horizontal="center" vertical="center"/>
    </xf>
    <xf numFmtId="176" fontId="3" fillId="0" borderId="296" xfId="0" applyNumberFormat="1" applyFont="1" applyFill="1" applyBorder="1" applyAlignment="1">
      <alignment horizontal="center" vertical="center"/>
    </xf>
    <xf numFmtId="176" fontId="3" fillId="0" borderId="297" xfId="0" applyNumberFormat="1" applyFont="1" applyFill="1" applyBorder="1" applyAlignment="1">
      <alignment horizontal="center" vertical="center"/>
    </xf>
    <xf numFmtId="176" fontId="3" fillId="0" borderId="277" xfId="0" applyNumberFormat="1" applyFont="1" applyBorder="1" applyAlignment="1">
      <alignment horizontal="center" vertical="center"/>
    </xf>
    <xf numFmtId="176" fontId="3" fillId="0" borderId="278" xfId="0" applyNumberFormat="1" applyFont="1" applyBorder="1" applyAlignment="1">
      <alignment horizontal="center" vertical="center"/>
    </xf>
    <xf numFmtId="176" fontId="4" fillId="20" borderId="270" xfId="0" applyNumberFormat="1" applyFont="1" applyFill="1" applyBorder="1" applyAlignment="1">
      <alignment horizontal="center" vertical="center"/>
    </xf>
    <xf numFmtId="176" fontId="3" fillId="19" borderId="262" xfId="0" applyNumberFormat="1" applyFont="1" applyFill="1" applyBorder="1" applyAlignment="1">
      <alignment horizontal="center" vertical="center"/>
    </xf>
    <xf numFmtId="176" fontId="3" fillId="19" borderId="257" xfId="0" applyNumberFormat="1" applyFont="1" applyFill="1" applyBorder="1" applyAlignment="1">
      <alignment horizontal="center" vertical="center"/>
    </xf>
    <xf numFmtId="176" fontId="3" fillId="19" borderId="258" xfId="0" applyNumberFormat="1" applyFont="1" applyFill="1" applyBorder="1" applyAlignment="1">
      <alignment horizontal="center" vertical="center"/>
    </xf>
    <xf numFmtId="176" fontId="3" fillId="18" borderId="245" xfId="0" applyNumberFormat="1" applyFont="1" applyFill="1" applyBorder="1" applyAlignment="1">
      <alignment horizontal="center" vertical="center"/>
    </xf>
    <xf numFmtId="176" fontId="3" fillId="18" borderId="246" xfId="0" applyNumberFormat="1" applyFont="1" applyFill="1" applyBorder="1" applyAlignment="1">
      <alignment horizontal="center" vertical="center"/>
    </xf>
    <xf numFmtId="176" fontId="3" fillId="18" borderId="247" xfId="0" applyNumberFormat="1" applyFont="1" applyFill="1" applyBorder="1" applyAlignment="1">
      <alignment horizontal="center" vertical="center"/>
    </xf>
    <xf numFmtId="176" fontId="4" fillId="20" borderId="267" xfId="0" applyNumberFormat="1" applyFont="1" applyFill="1" applyBorder="1" applyAlignment="1">
      <alignment horizontal="center" vertical="center"/>
    </xf>
    <xf numFmtId="176" fontId="4" fillId="20" borderId="268" xfId="0" applyNumberFormat="1" applyFont="1" applyFill="1" applyBorder="1" applyAlignment="1">
      <alignment horizontal="center" vertical="center"/>
    </xf>
    <xf numFmtId="176" fontId="4" fillId="20" borderId="263" xfId="0" applyNumberFormat="1" applyFont="1" applyFill="1" applyBorder="1" applyAlignment="1">
      <alignment horizontal="center" vertical="center"/>
    </xf>
    <xf numFmtId="176" fontId="4" fillId="18" borderId="246" xfId="0" applyNumberFormat="1" applyFont="1" applyFill="1" applyBorder="1" applyAlignment="1">
      <alignment horizontal="center" vertical="center"/>
    </xf>
    <xf numFmtId="176" fontId="4" fillId="20" borderId="272" xfId="0" applyNumberFormat="1" applyFont="1" applyFill="1" applyBorder="1" applyAlignment="1">
      <alignment horizontal="center" vertical="center"/>
    </xf>
    <xf numFmtId="176" fontId="4" fillId="8" borderId="246" xfId="0" applyNumberFormat="1" applyFont="1" applyFill="1" applyBorder="1" applyAlignment="1">
      <alignment horizontal="center" vertical="center"/>
    </xf>
    <xf numFmtId="176" fontId="4" fillId="8" borderId="260" xfId="0" applyNumberFormat="1" applyFont="1" applyFill="1" applyBorder="1" applyAlignment="1">
      <alignment horizontal="center" vertical="center"/>
    </xf>
    <xf numFmtId="176" fontId="3" fillId="8" borderId="261" xfId="0" applyNumberFormat="1" applyFont="1" applyFill="1" applyBorder="1" applyAlignment="1">
      <alignment horizontal="center" vertical="center"/>
    </xf>
    <xf numFmtId="176" fontId="3" fillId="8" borderId="255" xfId="0" applyNumberFormat="1" applyFont="1" applyFill="1" applyBorder="1" applyAlignment="1">
      <alignment horizontal="center" vertical="center"/>
    </xf>
    <xf numFmtId="176" fontId="3" fillId="8" borderId="256" xfId="0" applyNumberFormat="1" applyFont="1" applyFill="1" applyBorder="1" applyAlignment="1">
      <alignment horizontal="center" vertical="center"/>
    </xf>
    <xf numFmtId="180" fontId="3" fillId="0" borderId="276" xfId="0" applyNumberFormat="1" applyFont="1" applyBorder="1" applyAlignment="1">
      <alignment horizontal="center" vertical="center"/>
    </xf>
    <xf numFmtId="180" fontId="3" fillId="0" borderId="277" xfId="0" applyNumberFormat="1" applyFont="1" applyBorder="1" applyAlignment="1">
      <alignment horizontal="center" vertical="center"/>
    </xf>
    <xf numFmtId="176" fontId="3" fillId="8" borderId="245" xfId="0" applyNumberFormat="1" applyFont="1" applyFill="1" applyBorder="1" applyAlignment="1">
      <alignment horizontal="center" vertical="center"/>
    </xf>
    <xf numFmtId="176" fontId="3" fillId="8" borderId="246" xfId="0" applyNumberFormat="1" applyFont="1" applyFill="1" applyBorder="1" applyAlignment="1">
      <alignment horizontal="center" vertical="center"/>
    </xf>
    <xf numFmtId="176" fontId="6" fillId="8" borderId="246" xfId="0" applyNumberFormat="1" applyFont="1" applyFill="1" applyBorder="1" applyAlignment="1">
      <alignment horizontal="center" vertical="center"/>
    </xf>
    <xf numFmtId="176" fontId="5" fillId="0" borderId="249" xfId="0" applyNumberFormat="1" applyFont="1" applyBorder="1" applyAlignment="1">
      <alignment horizontal="center" vertical="center"/>
    </xf>
    <xf numFmtId="176" fontId="5" fillId="0" borderId="250" xfId="0" applyNumberFormat="1" applyFont="1" applyBorder="1" applyAlignment="1">
      <alignment horizontal="center" vertical="center"/>
    </xf>
    <xf numFmtId="176" fontId="3" fillId="19" borderId="265" xfId="0" applyNumberFormat="1" applyFont="1" applyFill="1" applyBorder="1" applyAlignment="1">
      <alignment horizontal="center" vertical="center"/>
    </xf>
    <xf numFmtId="176" fontId="3" fillId="19" borderId="266" xfId="0" applyNumberFormat="1" applyFont="1" applyFill="1" applyBorder="1" applyAlignment="1">
      <alignment horizontal="center" vertical="center"/>
    </xf>
    <xf numFmtId="176" fontId="4" fillId="19" borderId="266" xfId="0" applyNumberFormat="1" applyFont="1" applyFill="1" applyBorder="1" applyAlignment="1">
      <alignment horizontal="center" vertical="center"/>
    </xf>
    <xf numFmtId="176" fontId="3" fillId="17" borderId="243" xfId="0" applyNumberFormat="1" applyFont="1" applyFill="1" applyBorder="1" applyAlignment="1">
      <alignment horizontal="center" vertical="center"/>
    </xf>
    <xf numFmtId="176" fontId="3" fillId="3" borderId="243" xfId="0" applyNumberFormat="1" applyFont="1" applyFill="1" applyBorder="1" applyAlignment="1">
      <alignment horizontal="center" vertical="center"/>
    </xf>
    <xf numFmtId="176" fontId="3" fillId="3" borderId="259" xfId="0" applyNumberFormat="1" applyFont="1" applyFill="1" applyBorder="1" applyAlignment="1">
      <alignment horizontal="center" vertical="center"/>
    </xf>
    <xf numFmtId="176" fontId="3" fillId="0" borderId="242" xfId="0" applyNumberFormat="1" applyFont="1" applyBorder="1" applyAlignment="1">
      <alignment horizontal="center" vertical="center"/>
    </xf>
    <xf numFmtId="176" fontId="3" fillId="0" borderId="243" xfId="0" applyNumberFormat="1" applyFont="1" applyBorder="1" applyAlignment="1">
      <alignment horizontal="center" vertical="center"/>
    </xf>
    <xf numFmtId="176" fontId="3" fillId="0" borderId="244" xfId="0" applyNumberFormat="1" applyFont="1" applyBorder="1" applyAlignment="1">
      <alignment horizontal="center" vertical="center"/>
    </xf>
    <xf numFmtId="176" fontId="3" fillId="0" borderId="199" xfId="0" applyNumberFormat="1" applyFont="1" applyBorder="1" applyAlignment="1">
      <alignment horizontal="center" vertical="center"/>
    </xf>
    <xf numFmtId="176" fontId="3" fillId="12" borderId="199" xfId="0" applyNumberFormat="1" applyFont="1" applyFill="1" applyBorder="1" applyAlignment="1">
      <alignment horizontal="center" vertical="center"/>
    </xf>
    <xf numFmtId="176" fontId="3" fillId="12" borderId="202" xfId="0" applyNumberFormat="1" applyFont="1" applyFill="1" applyBorder="1" applyAlignment="1">
      <alignment horizontal="center" vertical="center"/>
    </xf>
    <xf numFmtId="176" fontId="3" fillId="0" borderId="202" xfId="0" applyNumberFormat="1" applyFont="1" applyBorder="1" applyAlignment="1">
      <alignment horizontal="center" vertical="center"/>
    </xf>
    <xf numFmtId="176" fontId="3" fillId="7" borderId="230" xfId="0" applyNumberFormat="1" applyFont="1" applyFill="1" applyBorder="1" applyAlignment="1">
      <alignment horizontal="center" vertical="center"/>
    </xf>
    <xf numFmtId="179" fontId="3" fillId="0" borderId="205" xfId="0" applyNumberFormat="1" applyFont="1" applyBorder="1" applyAlignment="1">
      <alignment horizontal="center" vertical="center"/>
    </xf>
    <xf numFmtId="179" fontId="3" fillId="0" borderId="206" xfId="0" applyNumberFormat="1" applyFont="1" applyBorder="1" applyAlignment="1">
      <alignment horizontal="center" vertical="center"/>
    </xf>
    <xf numFmtId="176" fontId="3" fillId="12" borderId="188" xfId="0" applyNumberFormat="1" applyFont="1" applyFill="1" applyBorder="1" applyAlignment="1">
      <alignment horizontal="center" vertical="center"/>
    </xf>
    <xf numFmtId="176" fontId="3" fillId="12" borderId="189" xfId="0" applyNumberFormat="1" applyFont="1" applyFill="1" applyBorder="1" applyAlignment="1">
      <alignment horizontal="center" vertical="center"/>
    </xf>
    <xf numFmtId="176" fontId="3" fillId="0" borderId="189" xfId="0" applyNumberFormat="1" applyFont="1" applyBorder="1" applyAlignment="1">
      <alignment horizontal="center" vertical="center"/>
    </xf>
    <xf numFmtId="176" fontId="3" fillId="3" borderId="183" xfId="0" applyNumberFormat="1" applyFont="1" applyFill="1" applyBorder="1" applyAlignment="1">
      <alignment horizontal="center" vertical="center"/>
    </xf>
    <xf numFmtId="179" fontId="3" fillId="5" borderId="184" xfId="0" applyNumberFormat="1" applyFont="1" applyFill="1" applyBorder="1" applyAlignment="1">
      <alignment horizontal="center" vertical="center"/>
    </xf>
    <xf numFmtId="176" fontId="3" fillId="12" borderId="198" xfId="0" applyNumberFormat="1" applyFont="1" applyFill="1" applyBorder="1" applyAlignment="1">
      <alignment horizontal="center" vertical="center"/>
    </xf>
    <xf numFmtId="176" fontId="3" fillId="12" borderId="195" xfId="0" applyNumberFormat="1" applyFont="1" applyFill="1" applyBorder="1" applyAlignment="1">
      <alignment horizontal="center" vertical="center"/>
    </xf>
    <xf numFmtId="176" fontId="3" fillId="12" borderId="196" xfId="0" applyNumberFormat="1" applyFont="1" applyFill="1" applyBorder="1" applyAlignment="1">
      <alignment horizontal="center" vertical="center"/>
    </xf>
    <xf numFmtId="179" fontId="3" fillId="31" borderId="216" xfId="0" applyNumberFormat="1" applyFont="1" applyFill="1" applyBorder="1" applyAlignment="1">
      <alignment horizontal="center" vertical="center"/>
    </xf>
    <xf numFmtId="179" fontId="3" fillId="24" borderId="217" xfId="0" applyNumberFormat="1" applyFont="1" applyFill="1" applyBorder="1" applyAlignment="1">
      <alignment horizontal="center" vertical="center"/>
    </xf>
    <xf numFmtId="176" fontId="3" fillId="12" borderId="201" xfId="0" applyNumberFormat="1" applyFont="1" applyFill="1" applyBorder="1" applyAlignment="1">
      <alignment horizontal="center" vertical="center"/>
    </xf>
    <xf numFmtId="176" fontId="3" fillId="0" borderId="196" xfId="0" applyNumberFormat="1" applyFont="1" applyBorder="1" applyAlignment="1">
      <alignment horizontal="center" vertical="center"/>
    </xf>
    <xf numFmtId="179" fontId="3" fillId="29" borderId="214" xfId="0" applyNumberFormat="1" applyFont="1" applyFill="1" applyBorder="1" applyAlignment="1">
      <alignment horizontal="center" vertical="center"/>
    </xf>
    <xf numFmtId="179" fontId="3" fillId="30" borderId="215" xfId="0" applyNumberFormat="1" applyFont="1" applyFill="1" applyBorder="1" applyAlignment="1">
      <alignment horizontal="center" vertical="center"/>
    </xf>
    <xf numFmtId="179" fontId="3" fillId="26" borderId="209" xfId="0" applyNumberFormat="1" applyFont="1" applyFill="1" applyBorder="1" applyAlignment="1">
      <alignment horizontal="center" vertical="center"/>
    </xf>
    <xf numFmtId="176" fontId="3" fillId="12" borderId="200" xfId="0" applyNumberFormat="1" applyFont="1" applyFill="1" applyBorder="1" applyAlignment="1">
      <alignment horizontal="center" vertical="center"/>
    </xf>
    <xf numFmtId="176" fontId="3" fillId="0" borderId="224" xfId="0" applyNumberFormat="1" applyFont="1" applyBorder="1" applyAlignment="1">
      <alignment horizontal="center" vertical="center"/>
    </xf>
    <xf numFmtId="176" fontId="3" fillId="0" borderId="225" xfId="0" applyNumberFormat="1" applyFont="1" applyBorder="1" applyAlignment="1">
      <alignment horizontal="center" vertical="center"/>
    </xf>
    <xf numFmtId="176" fontId="3" fillId="0" borderId="226" xfId="0" applyNumberFormat="1" applyFont="1" applyBorder="1" applyAlignment="1">
      <alignment horizontal="center" vertical="center"/>
    </xf>
    <xf numFmtId="179" fontId="3" fillId="23" borderId="218" xfId="0" applyNumberFormat="1" applyFont="1" applyFill="1" applyBorder="1" applyAlignment="1">
      <alignment horizontal="center" vertical="center"/>
    </xf>
    <xf numFmtId="179" fontId="3" fillId="29" borderId="219" xfId="0" applyNumberFormat="1" applyFont="1" applyFill="1" applyBorder="1" applyAlignment="1">
      <alignment horizontal="center" vertical="center"/>
    </xf>
    <xf numFmtId="179" fontId="3" fillId="27" borderId="211" xfId="0" applyNumberFormat="1" applyFont="1" applyFill="1" applyBorder="1" applyAlignment="1">
      <alignment horizontal="center" vertical="center"/>
    </xf>
    <xf numFmtId="179" fontId="3" fillId="28" borderId="212" xfId="0" applyNumberFormat="1" applyFont="1" applyFill="1" applyBorder="1" applyAlignment="1">
      <alignment horizontal="center" vertical="center"/>
    </xf>
    <xf numFmtId="179" fontId="3" fillId="27" borderId="213" xfId="0" applyNumberFormat="1" applyFont="1" applyFill="1" applyBorder="1" applyAlignment="1">
      <alignment horizontal="center" vertical="center"/>
    </xf>
    <xf numFmtId="179" fontId="3" fillId="0" borderId="204" xfId="0" applyNumberFormat="1" applyFont="1" applyBorder="1" applyAlignment="1">
      <alignment horizontal="center" vertical="center"/>
    </xf>
    <xf numFmtId="179" fontId="3" fillId="0" borderId="208" xfId="0" applyNumberFormat="1" applyFont="1" applyBorder="1" applyAlignment="1">
      <alignment horizontal="center" vertical="center"/>
    </xf>
    <xf numFmtId="179" fontId="3" fillId="24" borderId="210" xfId="0" applyNumberFormat="1" applyFont="1" applyFill="1" applyBorder="1" applyAlignment="1">
      <alignment horizontal="center" vertical="center"/>
    </xf>
    <xf numFmtId="179" fontId="3" fillId="22" borderId="220" xfId="0" applyNumberFormat="1" applyFont="1" applyFill="1" applyBorder="1" applyAlignment="1">
      <alignment horizontal="center" vertical="center"/>
    </xf>
    <xf numFmtId="179" fontId="3" fillId="11" borderId="182" xfId="0" applyNumberFormat="1" applyFont="1" applyFill="1" applyBorder="1" applyAlignment="1">
      <alignment horizontal="center" vertical="center"/>
    </xf>
    <xf numFmtId="179" fontId="3" fillId="3" borderId="183" xfId="0" applyNumberFormat="1" applyFont="1" applyFill="1" applyBorder="1" applyAlignment="1">
      <alignment horizontal="center" vertical="center"/>
    </xf>
    <xf numFmtId="176" fontId="3" fillId="12" borderId="203" xfId="0" applyNumberFormat="1" applyFont="1" applyFill="1" applyBorder="1" applyAlignment="1">
      <alignment horizontal="center" vertical="center"/>
    </xf>
    <xf numFmtId="176" fontId="3" fillId="0" borderId="227" xfId="0" applyNumberFormat="1" applyFont="1" applyBorder="1" applyAlignment="1">
      <alignment horizontal="center" vertical="center"/>
    </xf>
    <xf numFmtId="176" fontId="3" fillId="0" borderId="228" xfId="0" applyNumberFormat="1" applyFont="1" applyBorder="1" applyAlignment="1">
      <alignment horizontal="center" vertical="center"/>
    </xf>
    <xf numFmtId="176" fontId="3" fillId="0" borderId="229" xfId="0" applyNumberFormat="1" applyFont="1" applyBorder="1" applyAlignment="1">
      <alignment horizontal="center" vertical="center"/>
    </xf>
    <xf numFmtId="176" fontId="3" fillId="12" borderId="197" xfId="0" applyNumberFormat="1" applyFont="1" applyFill="1" applyBorder="1" applyAlignment="1">
      <alignment horizontal="center" vertical="center"/>
    </xf>
    <xf numFmtId="176" fontId="3" fillId="0" borderId="221" xfId="0" applyNumberFormat="1" applyFont="1" applyBorder="1" applyAlignment="1">
      <alignment horizontal="center" vertical="center"/>
    </xf>
    <xf numFmtId="176" fontId="3" fillId="0" borderId="222" xfId="0" applyNumberFormat="1" applyFont="1" applyBorder="1" applyAlignment="1">
      <alignment horizontal="center" vertical="center"/>
    </xf>
    <xf numFmtId="176" fontId="3" fillId="0" borderId="223" xfId="0" applyNumberFormat="1" applyFont="1" applyBorder="1" applyAlignment="1">
      <alignment horizontal="center" vertical="center"/>
    </xf>
    <xf numFmtId="176" fontId="3" fillId="11" borderId="182" xfId="0" applyNumberFormat="1" applyFont="1" applyFill="1" applyBorder="1" applyAlignment="1">
      <alignment horizontal="center" vertical="center"/>
    </xf>
    <xf numFmtId="176" fontId="3" fillId="12" borderId="186" xfId="0" applyNumberFormat="1" applyFont="1" applyFill="1" applyBorder="1" applyAlignment="1">
      <alignment horizontal="center" vertical="center"/>
    </xf>
    <xf numFmtId="176" fontId="3" fillId="12" borderId="187" xfId="0" applyNumberFormat="1" applyFont="1" applyFill="1" applyBorder="1" applyAlignment="1">
      <alignment horizontal="center" vertical="center"/>
    </xf>
    <xf numFmtId="176" fontId="3" fillId="12" borderId="190" xfId="0" applyNumberFormat="1" applyFont="1" applyFill="1" applyBorder="1" applyAlignment="1">
      <alignment horizontal="center" vertical="center"/>
    </xf>
    <xf numFmtId="176" fontId="3" fillId="12" borderId="185" xfId="0" applyNumberFormat="1" applyFont="1" applyFill="1" applyBorder="1" applyAlignment="1">
      <alignment horizontal="center" vertical="center"/>
    </xf>
    <xf numFmtId="176" fontId="3" fillId="0" borderId="186" xfId="0" applyNumberFormat="1" applyFont="1" applyBorder="1" applyAlignment="1">
      <alignment horizontal="center" vertical="center"/>
    </xf>
    <xf numFmtId="176" fontId="3" fillId="5" borderId="184" xfId="0" applyNumberFormat="1" applyFont="1" applyFill="1" applyBorder="1" applyAlignment="1">
      <alignment horizontal="center" vertical="center"/>
    </xf>
    <xf numFmtId="176" fontId="3" fillId="12" borderId="192" xfId="0" applyNumberFormat="1" applyFont="1" applyFill="1" applyBorder="1" applyAlignment="1">
      <alignment horizontal="center" vertical="center"/>
    </xf>
    <xf numFmtId="176" fontId="3" fillId="0" borderId="192" xfId="0" applyNumberFormat="1" applyFont="1" applyBorder="1" applyAlignment="1">
      <alignment horizontal="center" vertical="center"/>
    </xf>
    <xf numFmtId="176" fontId="3" fillId="12" borderId="193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10" borderId="145" xfId="0" applyNumberFormat="1" applyFont="1" applyFill="1" applyBorder="1" applyAlignment="1">
      <alignment horizontal="center" vertical="center"/>
    </xf>
    <xf numFmtId="176" fontId="3" fillId="10" borderId="146" xfId="0" applyNumberFormat="1" applyFont="1" applyFill="1" applyBorder="1" applyAlignment="1">
      <alignment horizontal="center" vertical="center"/>
    </xf>
    <xf numFmtId="176" fontId="3" fillId="10" borderId="147" xfId="0" applyNumberFormat="1" applyFont="1" applyFill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49" xfId="0" applyNumberFormat="1" applyFont="1" applyBorder="1" applyAlignment="1">
      <alignment horizontal="center" vertical="center"/>
    </xf>
    <xf numFmtId="176" fontId="3" fillId="0" borderId="150" xfId="0" applyNumberFormat="1" applyFont="1" applyBorder="1" applyAlignment="1">
      <alignment horizontal="center" vertical="center"/>
    </xf>
    <xf numFmtId="176" fontId="3" fillId="0" borderId="15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83" xfId="0" applyNumberFormat="1" applyFont="1" applyBorder="1" applyAlignment="1">
      <alignment horizontal="center" vertical="center"/>
    </xf>
    <xf numFmtId="176" fontId="3" fillId="0" borderId="84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76" fontId="3" fillId="0" borderId="74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176" fontId="3" fillId="0" borderId="76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93" xfId="0" applyNumberFormat="1" applyFont="1" applyBorder="1" applyAlignment="1">
      <alignment horizontal="center" vertical="center"/>
    </xf>
    <xf numFmtId="176" fontId="3" fillId="0" borderId="171" xfId="0" applyNumberFormat="1" applyFont="1" applyBorder="1" applyAlignment="1">
      <alignment horizontal="center" vertical="center"/>
    </xf>
    <xf numFmtId="176" fontId="3" fillId="0" borderId="172" xfId="0" applyNumberFormat="1" applyFont="1" applyBorder="1" applyAlignment="1">
      <alignment horizontal="center" vertical="center"/>
    </xf>
    <xf numFmtId="176" fontId="3" fillId="0" borderId="173" xfId="0" applyNumberFormat="1" applyFont="1" applyBorder="1" applyAlignment="1">
      <alignment horizontal="center" vertical="center"/>
    </xf>
    <xf numFmtId="176" fontId="3" fillId="0" borderId="153" xfId="0" applyNumberFormat="1" applyFont="1" applyBorder="1" applyAlignment="1">
      <alignment horizontal="center" vertical="center"/>
    </xf>
    <xf numFmtId="176" fontId="3" fillId="0" borderId="154" xfId="0" applyNumberFormat="1" applyFont="1" applyBorder="1" applyAlignment="1">
      <alignment horizontal="center" vertical="center"/>
    </xf>
    <xf numFmtId="176" fontId="3" fillId="0" borderId="15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79" xfId="0" applyNumberFormat="1" applyFont="1" applyBorder="1" applyAlignment="1">
      <alignment horizontal="center" vertical="center"/>
    </xf>
    <xf numFmtId="176" fontId="3" fillId="0" borderId="107" xfId="0" applyNumberFormat="1" applyFont="1" applyBorder="1" applyAlignment="1">
      <alignment horizontal="center" vertical="center"/>
    </xf>
    <xf numFmtId="176" fontId="3" fillId="0" borderId="109" xfId="0" applyNumberFormat="1" applyFont="1" applyBorder="1" applyAlignment="1">
      <alignment horizontal="center" vertical="center"/>
    </xf>
    <xf numFmtId="176" fontId="3" fillId="0" borderId="111" xfId="0" applyNumberFormat="1" applyFont="1" applyBorder="1" applyAlignment="1">
      <alignment horizontal="center" vertical="center"/>
    </xf>
    <xf numFmtId="176" fontId="3" fillId="0" borderId="112" xfId="0" applyNumberFormat="1" applyFont="1" applyBorder="1" applyAlignment="1">
      <alignment horizontal="center" vertical="center"/>
    </xf>
    <xf numFmtId="176" fontId="3" fillId="0" borderId="113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/>
    </xf>
    <xf numFmtId="176" fontId="3" fillId="0" borderId="91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176" fontId="3" fillId="0" borderId="81" xfId="0" applyNumberFormat="1" applyFont="1" applyBorder="1" applyAlignment="1">
      <alignment horizontal="center" vertical="center"/>
    </xf>
    <xf numFmtId="176" fontId="3" fillId="0" borderId="131" xfId="0" applyNumberFormat="1" applyFont="1" applyBorder="1" applyAlignment="1">
      <alignment horizontal="center" vertical="center"/>
    </xf>
    <xf numFmtId="176" fontId="3" fillId="0" borderId="132" xfId="0" applyNumberFormat="1" applyFont="1" applyBorder="1" applyAlignment="1">
      <alignment horizontal="center" vertical="center"/>
    </xf>
    <xf numFmtId="176" fontId="3" fillId="0" borderId="133" xfId="0" applyNumberFormat="1" applyFont="1" applyBorder="1" applyAlignment="1">
      <alignment horizontal="center" vertical="center"/>
    </xf>
    <xf numFmtId="176" fontId="3" fillId="0" borderId="134" xfId="0" applyNumberFormat="1" applyFont="1" applyBorder="1" applyAlignment="1">
      <alignment horizontal="center" vertical="center"/>
    </xf>
    <xf numFmtId="176" fontId="3" fillId="0" borderId="161" xfId="0" applyNumberFormat="1" applyFont="1" applyBorder="1" applyAlignment="1">
      <alignment horizontal="center" vertical="center"/>
    </xf>
    <xf numFmtId="176" fontId="3" fillId="0" borderId="162" xfId="0" applyNumberFormat="1" applyFont="1" applyBorder="1" applyAlignment="1">
      <alignment horizontal="center" vertical="center"/>
    </xf>
    <xf numFmtId="176" fontId="3" fillId="0" borderId="13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37" xfId="0" applyNumberFormat="1" applyFont="1" applyBorder="1" applyAlignment="1">
      <alignment horizontal="center" vertical="center"/>
    </xf>
    <xf numFmtId="176" fontId="3" fillId="0" borderId="86" xfId="0" applyNumberFormat="1" applyFont="1" applyBorder="1" applyAlignment="1">
      <alignment horizontal="center" vertical="center"/>
    </xf>
    <xf numFmtId="176" fontId="3" fillId="0" borderId="97" xfId="0" applyNumberFormat="1" applyFont="1" applyBorder="1" applyAlignment="1">
      <alignment horizontal="center" vertical="center"/>
    </xf>
    <xf numFmtId="176" fontId="3" fillId="0" borderId="98" xfId="0" applyNumberFormat="1" applyFont="1" applyBorder="1" applyAlignment="1">
      <alignment horizontal="center" vertical="center"/>
    </xf>
    <xf numFmtId="176" fontId="3" fillId="0" borderId="99" xfId="0" applyNumberFormat="1" applyFont="1" applyBorder="1" applyAlignment="1">
      <alignment horizontal="center" vertical="center"/>
    </xf>
    <xf numFmtId="176" fontId="3" fillId="0" borderId="100" xfId="0" applyNumberFormat="1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center" vertical="center"/>
    </xf>
    <xf numFmtId="176" fontId="3" fillId="0" borderId="279" xfId="0" applyNumberFormat="1" applyFont="1" applyBorder="1" applyAlignment="1">
      <alignment horizontal="center" vertical="center"/>
    </xf>
    <xf numFmtId="176" fontId="3" fillId="0" borderId="283" xfId="0" applyNumberFormat="1" applyFont="1" applyBorder="1" applyAlignment="1">
      <alignment horizontal="center" vertical="center"/>
    </xf>
    <xf numFmtId="176" fontId="3" fillId="0" borderId="284" xfId="0" applyNumberFormat="1" applyFont="1" applyBorder="1" applyAlignment="1">
      <alignment horizontal="center" vertical="center"/>
    </xf>
    <xf numFmtId="176" fontId="3" fillId="0" borderId="285" xfId="0" applyNumberFormat="1" applyFont="1" applyBorder="1" applyAlignment="1">
      <alignment horizontal="center" vertical="center"/>
    </xf>
    <xf numFmtId="176" fontId="3" fillId="3" borderId="253" xfId="0" applyNumberFormat="1" applyFont="1" applyFill="1" applyBorder="1" applyAlignment="1">
      <alignment horizontal="center" vertical="center"/>
    </xf>
    <xf numFmtId="176" fontId="3" fillId="3" borderId="282" xfId="0" applyNumberFormat="1" applyFont="1" applyFill="1" applyBorder="1" applyAlignment="1">
      <alignment horizontal="center" vertical="center"/>
    </xf>
    <xf numFmtId="176" fontId="3" fillId="3" borderId="254" xfId="0" applyNumberFormat="1" applyFont="1" applyFill="1" applyBorder="1" applyAlignment="1">
      <alignment horizontal="center" vertical="center"/>
    </xf>
    <xf numFmtId="176" fontId="3" fillId="0" borderId="157" xfId="0" applyNumberFormat="1" applyFont="1" applyBorder="1" applyAlignment="1">
      <alignment horizontal="center" vertical="center"/>
    </xf>
    <xf numFmtId="176" fontId="3" fillId="0" borderId="158" xfId="0" applyNumberFormat="1" applyFont="1" applyBorder="1" applyAlignment="1">
      <alignment horizontal="center" vertical="center"/>
    </xf>
    <xf numFmtId="176" fontId="3" fillId="0" borderId="159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87" xfId="0" applyNumberFormat="1" applyFont="1" applyBorder="1" applyAlignment="1">
      <alignment horizontal="center" vertical="center"/>
    </xf>
    <xf numFmtId="176" fontId="3" fillId="0" borderId="88" xfId="0" applyNumberFormat="1" applyFont="1" applyBorder="1" applyAlignment="1">
      <alignment horizontal="center" vertical="center"/>
    </xf>
    <xf numFmtId="176" fontId="3" fillId="0" borderId="89" xfId="0" applyNumberFormat="1" applyFont="1" applyBorder="1" applyAlignment="1">
      <alignment horizontal="center" vertical="center"/>
    </xf>
    <xf numFmtId="176" fontId="3" fillId="0" borderId="175" xfId="0" applyNumberFormat="1" applyFont="1" applyBorder="1" applyAlignment="1">
      <alignment horizontal="center" vertical="center"/>
    </xf>
    <xf numFmtId="176" fontId="3" fillId="0" borderId="176" xfId="0" applyNumberFormat="1" applyFont="1" applyBorder="1" applyAlignment="1">
      <alignment horizontal="center" vertical="center"/>
    </xf>
    <xf numFmtId="176" fontId="3" fillId="0" borderId="177" xfId="0" applyNumberFormat="1" applyFont="1" applyBorder="1" applyAlignment="1">
      <alignment horizontal="center" vertical="center"/>
    </xf>
    <xf numFmtId="176" fontId="3" fillId="0" borderId="179" xfId="0" applyNumberFormat="1" applyFont="1" applyBorder="1" applyAlignment="1">
      <alignment horizontal="center" vertical="center"/>
    </xf>
    <xf numFmtId="176" fontId="3" fillId="0" borderId="180" xfId="0" applyNumberFormat="1" applyFont="1" applyBorder="1" applyAlignment="1">
      <alignment horizontal="center" vertical="center"/>
    </xf>
    <xf numFmtId="176" fontId="3" fillId="0" borderId="181" xfId="0" applyNumberFormat="1" applyFont="1" applyBorder="1" applyAlignment="1">
      <alignment horizontal="center" vertical="center"/>
    </xf>
    <xf numFmtId="176" fontId="3" fillId="0" borderId="101" xfId="0" applyNumberFormat="1" applyFont="1" applyBorder="1" applyAlignment="1">
      <alignment horizontal="center" vertical="center"/>
    </xf>
    <xf numFmtId="176" fontId="3" fillId="0" borderId="102" xfId="0" applyNumberFormat="1" applyFont="1" applyBorder="1" applyAlignment="1">
      <alignment horizontal="center" vertical="center"/>
    </xf>
    <xf numFmtId="176" fontId="3" fillId="0" borderId="103" xfId="0" applyNumberFormat="1" applyFont="1" applyBorder="1" applyAlignment="1">
      <alignment horizontal="center" vertical="center"/>
    </xf>
    <xf numFmtId="176" fontId="3" fillId="0" borderId="129" xfId="0" applyNumberFormat="1" applyFont="1" applyBorder="1" applyAlignment="1">
      <alignment horizontal="center" vertical="center"/>
    </xf>
    <xf numFmtId="176" fontId="3" fillId="0" borderId="105" xfId="0" applyNumberFormat="1" applyFont="1" applyBorder="1" applyAlignment="1">
      <alignment horizontal="center" vertical="center"/>
    </xf>
    <xf numFmtId="176" fontId="3" fillId="0" borderId="127" xfId="0" applyNumberFormat="1" applyFont="1" applyBorder="1" applyAlignment="1">
      <alignment horizontal="center" vertical="center"/>
    </xf>
    <xf numFmtId="176" fontId="3" fillId="0" borderId="289" xfId="0" applyNumberFormat="1" applyFont="1" applyFill="1" applyBorder="1" applyAlignment="1">
      <alignment horizontal="center" vertical="center"/>
    </xf>
    <xf numFmtId="176" fontId="3" fillId="0" borderId="290" xfId="0" applyNumberFormat="1" applyFont="1" applyFill="1" applyBorder="1" applyAlignment="1">
      <alignment horizontal="center" vertical="center"/>
    </xf>
    <xf numFmtId="176" fontId="3" fillId="0" borderId="291" xfId="0" applyNumberFormat="1" applyFont="1" applyFill="1" applyBorder="1" applyAlignment="1">
      <alignment horizontal="center" vertical="center"/>
    </xf>
    <xf numFmtId="176" fontId="3" fillId="12" borderId="191" xfId="0" applyNumberFormat="1" applyFont="1" applyFill="1" applyBorder="1" applyAlignment="1">
      <alignment horizontal="center" vertical="center"/>
    </xf>
    <xf numFmtId="176" fontId="3" fillId="0" borderId="351" xfId="0" applyNumberFormat="1" applyFont="1" applyBorder="1" applyAlignment="1">
      <alignment horizontal="center" vertical="center"/>
    </xf>
    <xf numFmtId="176" fontId="7" fillId="23" borderId="352" xfId="0" applyNumberFormat="1" applyFont="1" applyFill="1" applyBorder="1" applyAlignment="1">
      <alignment horizontal="center" vertical="center"/>
    </xf>
    <xf numFmtId="176" fontId="7" fillId="23" borderId="353" xfId="0" applyNumberFormat="1" applyFont="1" applyFill="1" applyBorder="1" applyAlignment="1">
      <alignment horizontal="center" vertical="center"/>
    </xf>
    <xf numFmtId="176" fontId="3" fillId="0" borderId="333" xfId="0" applyNumberFormat="1" applyFont="1" applyBorder="1" applyAlignment="1">
      <alignment horizontal="center" vertical="center"/>
    </xf>
    <xf numFmtId="176" fontId="3" fillId="0" borderId="334" xfId="0" applyNumberFormat="1" applyFont="1" applyBorder="1" applyAlignment="1">
      <alignment horizontal="center" vertical="center"/>
    </xf>
    <xf numFmtId="176" fontId="3" fillId="0" borderId="335" xfId="0" applyNumberFormat="1" applyFont="1" applyBorder="1" applyAlignment="1">
      <alignment horizontal="center" vertical="center"/>
    </xf>
    <xf numFmtId="176" fontId="3" fillId="17" borderId="333" xfId="0" applyNumberFormat="1" applyFont="1" applyFill="1" applyBorder="1" applyAlignment="1">
      <alignment horizontal="center" vertical="center"/>
    </xf>
    <xf numFmtId="176" fontId="3" fillId="17" borderId="334" xfId="0" applyNumberFormat="1" applyFont="1" applyFill="1" applyBorder="1" applyAlignment="1">
      <alignment horizontal="center" vertical="center"/>
    </xf>
    <xf numFmtId="176" fontId="3" fillId="17" borderId="335" xfId="0" applyNumberFormat="1" applyFont="1" applyFill="1" applyBorder="1" applyAlignment="1">
      <alignment horizontal="center" vertical="center"/>
    </xf>
    <xf numFmtId="176" fontId="3" fillId="17" borderId="336" xfId="0" applyNumberFormat="1" applyFont="1" applyFill="1" applyBorder="1" applyAlignment="1">
      <alignment horizontal="center" vertical="center"/>
    </xf>
    <xf numFmtId="176" fontId="3" fillId="17" borderId="337" xfId="0" applyNumberFormat="1" applyFont="1" applyFill="1" applyBorder="1" applyAlignment="1">
      <alignment horizontal="center" vertical="center"/>
    </xf>
    <xf numFmtId="176" fontId="3" fillId="17" borderId="338" xfId="0" applyNumberFormat="1" applyFont="1" applyFill="1" applyBorder="1" applyAlignment="1">
      <alignment horizontal="center" vertical="center"/>
    </xf>
    <xf numFmtId="176" fontId="3" fillId="0" borderId="324" xfId="0" applyNumberFormat="1" applyFont="1" applyBorder="1" applyAlignment="1">
      <alignment horizontal="center" vertical="center"/>
    </xf>
    <xf numFmtId="176" fontId="3" fillId="0" borderId="325" xfId="0" applyNumberFormat="1" applyFont="1" applyBorder="1" applyAlignment="1">
      <alignment horizontal="center" vertical="center"/>
    </xf>
    <xf numFmtId="176" fontId="3" fillId="0" borderId="326" xfId="0" applyNumberFormat="1" applyFont="1" applyBorder="1" applyAlignment="1">
      <alignment horizontal="center" vertical="center"/>
    </xf>
    <xf numFmtId="176" fontId="3" fillId="3" borderId="327" xfId="0" applyNumberFormat="1" applyFont="1" applyFill="1" applyBorder="1" applyAlignment="1">
      <alignment horizontal="center" vertical="center"/>
    </xf>
    <xf numFmtId="176" fontId="3" fillId="3" borderId="328" xfId="0" applyNumberFormat="1" applyFont="1" applyFill="1" applyBorder="1" applyAlignment="1">
      <alignment horizontal="center" vertical="center"/>
    </xf>
    <xf numFmtId="176" fontId="3" fillId="3" borderId="329" xfId="0" applyNumberFormat="1" applyFont="1" applyFill="1" applyBorder="1" applyAlignment="1">
      <alignment horizontal="center" vertical="center"/>
    </xf>
    <xf numFmtId="176" fontId="3" fillId="3" borderId="330" xfId="0" applyNumberFormat="1" applyFont="1" applyFill="1" applyBorder="1" applyAlignment="1">
      <alignment horizontal="center" vertical="center"/>
    </xf>
    <xf numFmtId="176" fontId="3" fillId="3" borderId="331" xfId="0" applyNumberFormat="1" applyFont="1" applyFill="1" applyBorder="1" applyAlignment="1">
      <alignment horizontal="center" vertical="center"/>
    </xf>
    <xf numFmtId="176" fontId="3" fillId="3" borderId="332" xfId="0" applyNumberFormat="1" applyFont="1" applyFill="1" applyBorder="1" applyAlignment="1">
      <alignment horizontal="center" vertical="center"/>
    </xf>
    <xf numFmtId="176" fontId="3" fillId="0" borderId="354" xfId="0" applyNumberFormat="1" applyFont="1" applyBorder="1" applyAlignment="1">
      <alignment horizontal="center" vertical="center"/>
    </xf>
    <xf numFmtId="176" fontId="3" fillId="2" borderId="354" xfId="0" applyNumberFormat="1" applyFont="1" applyFill="1" applyBorder="1" applyAlignment="1">
      <alignment horizontal="center" vertical="center"/>
    </xf>
    <xf numFmtId="176" fontId="3" fillId="17" borderId="253" xfId="0" applyNumberFormat="1" applyFont="1" applyFill="1" applyBorder="1" applyAlignment="1">
      <alignment horizontal="center" vertical="center"/>
    </xf>
    <xf numFmtId="176" fontId="3" fillId="17" borderId="282" xfId="0" applyNumberFormat="1" applyFont="1" applyFill="1" applyBorder="1" applyAlignment="1">
      <alignment horizontal="center" vertical="center"/>
    </xf>
    <xf numFmtId="176" fontId="3" fillId="17" borderId="254" xfId="0" applyNumberFormat="1" applyFont="1" applyFill="1" applyBorder="1" applyAlignment="1">
      <alignment horizontal="center" vertical="center"/>
    </xf>
    <xf numFmtId="176" fontId="3" fillId="0" borderId="273" xfId="0" applyNumberFormat="1" applyFont="1" applyBorder="1" applyAlignment="1">
      <alignment horizontal="center" vertical="center"/>
    </xf>
    <xf numFmtId="176" fontId="3" fillId="0" borderId="119" xfId="0" applyNumberFormat="1" applyFont="1" applyBorder="1" applyAlignment="1">
      <alignment horizontal="center" vertical="center"/>
    </xf>
    <xf numFmtId="176" fontId="3" fillId="0" borderId="121" xfId="0" applyNumberFormat="1" applyFont="1" applyBorder="1" applyAlignment="1">
      <alignment horizontal="center" vertical="center"/>
    </xf>
    <xf numFmtId="176" fontId="3" fillId="0" borderId="122" xfId="0" applyNumberFormat="1" applyFont="1" applyBorder="1" applyAlignment="1">
      <alignment horizontal="center" vertical="center"/>
    </xf>
    <xf numFmtId="176" fontId="3" fillId="0" borderId="123" xfId="0" applyNumberFormat="1" applyFont="1" applyBorder="1" applyAlignment="1">
      <alignment horizontal="center" vertical="center"/>
    </xf>
    <xf numFmtId="176" fontId="3" fillId="0" borderId="124" xfId="0" applyNumberFormat="1" applyFont="1" applyBorder="1" applyAlignment="1">
      <alignment horizontal="center" vertical="center"/>
    </xf>
    <xf numFmtId="176" fontId="3" fillId="0" borderId="114" xfId="0" applyNumberFormat="1" applyFont="1" applyBorder="1" applyAlignment="1">
      <alignment horizontal="center" vertical="center"/>
    </xf>
    <xf numFmtId="176" fontId="3" fillId="0" borderId="315" xfId="0" applyNumberFormat="1" applyFont="1" applyBorder="1" applyAlignment="1">
      <alignment horizontal="center" vertical="center"/>
    </xf>
    <xf numFmtId="176" fontId="3" fillId="0" borderId="316" xfId="0" applyNumberFormat="1" applyFont="1" applyBorder="1" applyAlignment="1">
      <alignment horizontal="center" vertical="center"/>
    </xf>
    <xf numFmtId="176" fontId="3" fillId="0" borderId="317" xfId="0" applyNumberFormat="1" applyFont="1" applyBorder="1" applyAlignment="1">
      <alignment horizontal="center" vertical="center"/>
    </xf>
    <xf numFmtId="176" fontId="3" fillId="0" borderId="139" xfId="0" applyNumberFormat="1" applyFont="1" applyBorder="1" applyAlignment="1">
      <alignment horizontal="center" vertical="center"/>
    </xf>
    <xf numFmtId="176" fontId="3" fillId="0" borderId="141" xfId="0" applyNumberFormat="1" applyFont="1" applyBorder="1" applyAlignment="1">
      <alignment horizontal="center" vertical="center"/>
    </xf>
    <xf numFmtId="176" fontId="3" fillId="0" borderId="142" xfId="0" applyNumberFormat="1" applyFont="1" applyBorder="1" applyAlignment="1">
      <alignment horizontal="center" vertical="center"/>
    </xf>
    <xf numFmtId="176" fontId="3" fillId="0" borderId="143" xfId="0" applyNumberFormat="1" applyFont="1" applyBorder="1" applyAlignment="1">
      <alignment horizontal="center" vertical="center"/>
    </xf>
    <xf numFmtId="176" fontId="3" fillId="0" borderId="144" xfId="0" applyNumberFormat="1" applyFont="1" applyBorder="1" applyAlignment="1">
      <alignment horizontal="center" vertical="center"/>
    </xf>
    <xf numFmtId="176" fontId="3" fillId="0" borderId="163" xfId="0" applyNumberFormat="1" applyFont="1" applyBorder="1" applyAlignment="1">
      <alignment horizontal="center" vertical="center"/>
    </xf>
    <xf numFmtId="176" fontId="3" fillId="0" borderId="164" xfId="0" applyNumberFormat="1" applyFont="1" applyBorder="1" applyAlignment="1">
      <alignment horizontal="center" vertical="center"/>
    </xf>
    <xf numFmtId="176" fontId="3" fillId="0" borderId="165" xfId="0" applyNumberFormat="1" applyFont="1" applyBorder="1" applyAlignment="1">
      <alignment horizontal="center" vertical="center"/>
    </xf>
    <xf numFmtId="176" fontId="3" fillId="0" borderId="167" xfId="0" applyNumberFormat="1" applyFont="1" applyBorder="1" applyAlignment="1">
      <alignment horizontal="center" vertical="center"/>
    </xf>
    <xf numFmtId="176" fontId="3" fillId="0" borderId="168" xfId="0" applyNumberFormat="1" applyFont="1" applyBorder="1" applyAlignment="1">
      <alignment horizontal="center" vertical="center"/>
    </xf>
    <xf numFmtId="176" fontId="3" fillId="0" borderId="169" xfId="0" applyNumberFormat="1" applyFont="1" applyBorder="1" applyAlignment="1">
      <alignment horizontal="center" vertical="center"/>
    </xf>
    <xf numFmtId="176" fontId="3" fillId="0" borderId="125" xfId="0" applyNumberFormat="1" applyFont="1" applyBorder="1" applyAlignment="1">
      <alignment horizontal="center" vertical="center"/>
    </xf>
    <xf numFmtId="176" fontId="3" fillId="0" borderId="355" xfId="0" applyNumberFormat="1" applyFont="1" applyBorder="1" applyAlignment="1">
      <alignment horizontal="center" vertical="center"/>
    </xf>
    <xf numFmtId="176" fontId="3" fillId="0" borderId="339" xfId="0" applyNumberFormat="1" applyFont="1" applyBorder="1" applyAlignment="1">
      <alignment horizontal="center" vertical="center"/>
    </xf>
    <xf numFmtId="176" fontId="3" fillId="0" borderId="340" xfId="0" applyNumberFormat="1" applyFont="1" applyBorder="1" applyAlignment="1">
      <alignment horizontal="center" vertical="center"/>
    </xf>
    <xf numFmtId="176" fontId="3" fillId="0" borderId="341" xfId="0" applyNumberFormat="1" applyFont="1" applyBorder="1" applyAlignment="1">
      <alignment horizontal="center" vertical="center"/>
    </xf>
    <xf numFmtId="176" fontId="3" fillId="9" borderId="339" xfId="0" applyNumberFormat="1" applyFont="1" applyFill="1" applyBorder="1" applyAlignment="1">
      <alignment horizontal="center" vertical="center"/>
    </xf>
    <xf numFmtId="176" fontId="3" fillId="9" borderId="340" xfId="0" applyNumberFormat="1" applyFont="1" applyFill="1" applyBorder="1" applyAlignment="1">
      <alignment horizontal="center" vertical="center"/>
    </xf>
    <xf numFmtId="176" fontId="3" fillId="9" borderId="341" xfId="0" applyNumberFormat="1" applyFont="1" applyFill="1" applyBorder="1" applyAlignment="1">
      <alignment horizontal="center" vertical="center"/>
    </xf>
    <xf numFmtId="176" fontId="3" fillId="9" borderId="342" xfId="0" applyNumberFormat="1" applyFont="1" applyFill="1" applyBorder="1" applyAlignment="1">
      <alignment horizontal="center" vertical="center"/>
    </xf>
    <xf numFmtId="176" fontId="3" fillId="9" borderId="343" xfId="0" applyNumberFormat="1" applyFont="1" applyFill="1" applyBorder="1" applyAlignment="1">
      <alignment horizontal="center" vertical="center"/>
    </xf>
    <xf numFmtId="176" fontId="3" fillId="9" borderId="344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7" borderId="230" xfId="0" applyNumberFormat="1" applyFont="1" applyFill="1" applyBorder="1" applyAlignment="1">
      <alignment horizontal="center" vertical="center"/>
    </xf>
    <xf numFmtId="176" fontId="3" fillId="14" borderId="243" xfId="0" applyNumberFormat="1" applyFont="1" applyFill="1" applyBorder="1" applyAlignment="1">
      <alignment horizontal="center" vertical="center"/>
    </xf>
    <xf numFmtId="176" fontId="3" fillId="15" borderId="232" xfId="0" applyNumberFormat="1" applyFont="1" applyFill="1" applyBorder="1" applyAlignment="1">
      <alignment horizontal="center" vertical="center"/>
    </xf>
    <xf numFmtId="176" fontId="3" fillId="15" borderId="233" xfId="0" applyNumberFormat="1" applyFont="1" applyFill="1" applyBorder="1" applyAlignment="1">
      <alignment horizontal="center" vertical="center"/>
    </xf>
    <xf numFmtId="176" fontId="3" fillId="15" borderId="234" xfId="0" applyNumberFormat="1" applyFont="1" applyFill="1" applyBorder="1" applyAlignment="1">
      <alignment horizontal="center" vertical="center"/>
    </xf>
    <xf numFmtId="176" fontId="3" fillId="0" borderId="117" xfId="0" applyNumberFormat="1" applyFont="1" applyBorder="1" applyAlignment="1">
      <alignment horizontal="center" vertical="center"/>
    </xf>
    <xf numFmtId="176" fontId="3" fillId="0" borderId="115" xfId="0" applyNumberFormat="1" applyFont="1" applyBorder="1" applyAlignment="1">
      <alignment horizontal="center" vertical="center"/>
    </xf>
    <xf numFmtId="176" fontId="3" fillId="24" borderId="314" xfId="0" applyNumberFormat="1" applyFont="1" applyFill="1" applyBorder="1" applyAlignment="1">
      <alignment horizontal="center" vertical="center"/>
    </xf>
    <xf numFmtId="176" fontId="3" fillId="24" borderId="313" xfId="0" applyNumberFormat="1" applyFont="1" applyFill="1" applyBorder="1" applyAlignment="1">
      <alignment horizontal="center" vertical="center"/>
    </xf>
    <xf numFmtId="176" fontId="3" fillId="0" borderId="310" xfId="0" applyNumberFormat="1" applyFont="1" applyBorder="1" applyAlignment="1">
      <alignment horizontal="center" vertical="center"/>
    </xf>
    <xf numFmtId="176" fontId="3" fillId="0" borderId="311" xfId="0" applyNumberFormat="1" applyFont="1" applyBorder="1" applyAlignment="1">
      <alignment horizontal="center" vertical="center"/>
    </xf>
    <xf numFmtId="176" fontId="3" fillId="0" borderId="312" xfId="0" applyNumberFormat="1" applyFont="1" applyBorder="1" applyAlignment="1">
      <alignment horizontal="center" vertical="center"/>
    </xf>
    <xf numFmtId="179" fontId="3" fillId="16" borderId="231" xfId="0" applyNumberFormat="1" applyFont="1" applyFill="1" applyBorder="1" applyAlignment="1">
      <alignment horizontal="center" vertical="center"/>
    </xf>
    <xf numFmtId="176" fontId="3" fillId="16" borderId="231" xfId="0" applyNumberFormat="1" applyFont="1" applyFill="1" applyBorder="1" applyAlignment="1">
      <alignment horizontal="center" vertical="center"/>
    </xf>
    <xf numFmtId="176" fontId="7" fillId="23" borderId="318" xfId="0" applyNumberFormat="1" applyFont="1" applyFill="1" applyBorder="1" applyAlignment="1">
      <alignment horizontal="center" vertical="center"/>
    </xf>
    <xf numFmtId="176" fontId="7" fillId="23" borderId="319" xfId="0" applyNumberFormat="1" applyFont="1" applyFill="1" applyBorder="1" applyAlignment="1">
      <alignment horizontal="center" vertical="center"/>
    </xf>
    <xf numFmtId="176" fontId="7" fillId="23" borderId="320" xfId="0" applyNumberFormat="1" applyFont="1" applyFill="1" applyBorder="1" applyAlignment="1">
      <alignment horizontal="center" vertical="center"/>
    </xf>
    <xf numFmtId="176" fontId="7" fillId="23" borderId="321" xfId="0" applyNumberFormat="1" applyFont="1" applyFill="1" applyBorder="1" applyAlignment="1">
      <alignment horizontal="center" vertical="center"/>
    </xf>
    <xf numFmtId="176" fontId="7" fillId="23" borderId="322" xfId="0" applyNumberFormat="1" applyFont="1" applyFill="1" applyBorder="1" applyAlignment="1">
      <alignment horizontal="center" vertical="center"/>
    </xf>
    <xf numFmtId="176" fontId="7" fillId="23" borderId="323" xfId="0" applyNumberFormat="1" applyFont="1" applyFill="1" applyBorder="1" applyAlignment="1">
      <alignment horizontal="center" vertical="center"/>
    </xf>
    <xf numFmtId="176" fontId="3" fillId="0" borderId="292" xfId="0" applyNumberFormat="1" applyFont="1" applyFill="1" applyBorder="1" applyAlignment="1">
      <alignment horizontal="center" vertical="center"/>
    </xf>
    <xf numFmtId="176" fontId="3" fillId="0" borderId="293" xfId="0" applyNumberFormat="1" applyFont="1" applyFill="1" applyBorder="1" applyAlignment="1">
      <alignment horizontal="center" vertical="center"/>
    </xf>
    <xf numFmtId="176" fontId="3" fillId="0" borderId="294" xfId="0" applyNumberFormat="1" applyFont="1" applyFill="1" applyBorder="1" applyAlignment="1">
      <alignment horizontal="center" vertical="center"/>
    </xf>
    <xf numFmtId="176" fontId="9" fillId="8" borderId="246" xfId="0" applyNumberFormat="1" applyFont="1" applyFill="1" applyBorder="1" applyAlignment="1">
      <alignment horizontal="center" vertical="center"/>
    </xf>
    <xf numFmtId="14" fontId="3" fillId="0" borderId="286" xfId="0" applyNumberFormat="1" applyFont="1" applyFill="1" applyBorder="1" applyAlignment="1">
      <alignment horizontal="center" vertical="center"/>
    </xf>
    <xf numFmtId="14" fontId="3" fillId="0" borderId="287" xfId="0" applyNumberFormat="1" applyFont="1" applyFill="1" applyBorder="1" applyAlignment="1">
      <alignment horizontal="center" vertical="center"/>
    </xf>
    <xf numFmtId="180" fontId="3" fillId="0" borderId="298" xfId="0" applyNumberFormat="1" applyFont="1" applyFill="1" applyBorder="1" applyAlignment="1">
      <alignment horizontal="center" vertical="center"/>
    </xf>
    <xf numFmtId="180" fontId="3" fillId="0" borderId="299" xfId="0" applyNumberFormat="1" applyFont="1" applyFill="1" applyBorder="1" applyAlignment="1">
      <alignment horizontal="center" vertical="center"/>
    </xf>
    <xf numFmtId="176" fontId="9" fillId="32" borderId="196" xfId="0" applyNumberFormat="1" applyFont="1" applyFill="1" applyBorder="1" applyAlignment="1">
      <alignment horizontal="center" vertical="center"/>
    </xf>
    <xf numFmtId="176" fontId="3" fillId="33" borderId="150" xfId="0" applyNumberFormat="1" applyFont="1" applyFill="1" applyBorder="1" applyAlignment="1">
      <alignment horizontal="center" vertical="center"/>
    </xf>
    <xf numFmtId="176" fontId="3" fillId="33" borderId="151" xfId="0" applyNumberFormat="1" applyFont="1" applyFill="1" applyBorder="1" applyAlignment="1">
      <alignment horizontal="center" vertical="center"/>
    </xf>
    <xf numFmtId="176" fontId="3" fillId="33" borderId="5" xfId="0" applyNumberFormat="1" applyFont="1" applyFill="1" applyBorder="1" applyAlignment="1">
      <alignment horizontal="center" vertical="center"/>
    </xf>
    <xf numFmtId="176" fontId="3" fillId="33" borderId="1" xfId="0" applyNumberFormat="1" applyFont="1" applyFill="1" applyBorder="1" applyAlignment="1">
      <alignment horizontal="center" vertical="center"/>
    </xf>
    <xf numFmtId="176" fontId="3" fillId="33" borderId="154" xfId="0" applyNumberFormat="1" applyFont="1" applyFill="1" applyBorder="1" applyAlignment="1">
      <alignment horizontal="center" vertical="center"/>
    </xf>
    <xf numFmtId="176" fontId="3" fillId="33" borderId="155" xfId="0" applyNumberFormat="1" applyFont="1" applyFill="1" applyBorder="1" applyAlignment="1">
      <alignment horizontal="center" vertical="center"/>
    </xf>
    <xf numFmtId="176" fontId="3" fillId="33" borderId="158" xfId="0" applyNumberFormat="1" applyFont="1" applyFill="1" applyBorder="1" applyAlignment="1">
      <alignment horizontal="center" vertical="center"/>
    </xf>
    <xf numFmtId="176" fontId="3" fillId="33" borderId="159" xfId="0" applyNumberFormat="1" applyFont="1" applyFill="1" applyBorder="1" applyAlignment="1">
      <alignment horizontal="center" vertical="center"/>
    </xf>
    <xf numFmtId="176" fontId="3" fillId="32" borderId="2" xfId="0" applyNumberFormat="1" applyFont="1" applyFill="1" applyBorder="1" applyAlignment="1">
      <alignment horizontal="center" vertical="center"/>
    </xf>
    <xf numFmtId="176" fontId="3" fillId="32" borderId="9" xfId="0" applyNumberFormat="1" applyFont="1" applyFill="1" applyBorder="1" applyAlignment="1">
      <alignment horizontal="center" vertical="center"/>
    </xf>
    <xf numFmtId="176" fontId="3" fillId="32" borderId="19" xfId="0" applyNumberFormat="1" applyFont="1" applyFill="1" applyBorder="1" applyAlignment="1">
      <alignment horizontal="center" vertical="center"/>
    </xf>
    <xf numFmtId="176" fontId="3" fillId="32" borderId="29" xfId="0" applyNumberFormat="1" applyFont="1" applyFill="1" applyBorder="1" applyAlignment="1">
      <alignment horizontal="center" vertical="center"/>
    </xf>
    <xf numFmtId="176" fontId="9" fillId="8" borderId="196" xfId="0" applyNumberFormat="1" applyFont="1" applyFill="1" applyBorder="1" applyAlignment="1">
      <alignment horizontal="center" vertical="center"/>
    </xf>
    <xf numFmtId="176" fontId="4" fillId="8" borderId="356" xfId="0" applyNumberFormat="1" applyFont="1" applyFill="1" applyBorder="1" applyAlignment="1">
      <alignment horizontal="center" vertical="center"/>
    </xf>
    <xf numFmtId="176" fontId="3" fillId="33" borderId="314" xfId="0" applyNumberFormat="1" applyFont="1" applyFill="1" applyBorder="1" applyAlignment="1">
      <alignment horizontal="center" vertical="center"/>
    </xf>
    <xf numFmtId="176" fontId="3" fillId="33" borderId="333" xfId="0" applyNumberFormat="1" applyFont="1" applyFill="1" applyBorder="1" applyAlignment="1">
      <alignment horizontal="center" vertical="center"/>
    </xf>
    <xf numFmtId="176" fontId="3" fillId="33" borderId="334" xfId="0" applyNumberFormat="1" applyFont="1" applyFill="1" applyBorder="1" applyAlignment="1">
      <alignment horizontal="center" vertical="center"/>
    </xf>
    <xf numFmtId="176" fontId="3" fillId="33" borderId="335" xfId="0" applyNumberFormat="1" applyFont="1" applyFill="1" applyBorder="1" applyAlignment="1">
      <alignment horizontal="center" vertical="center"/>
    </xf>
    <xf numFmtId="176" fontId="3" fillId="33" borderId="355" xfId="0" applyNumberFormat="1" applyFont="1" applyFill="1" applyBorder="1" applyAlignment="1">
      <alignment horizontal="center" vertical="center"/>
    </xf>
    <xf numFmtId="176" fontId="9" fillId="8" borderId="314" xfId="0" applyNumberFormat="1" applyFont="1" applyFill="1" applyBorder="1" applyAlignment="1">
      <alignment horizontal="center" vertical="center"/>
    </xf>
    <xf numFmtId="176" fontId="3" fillId="33" borderId="277" xfId="0" applyNumberFormat="1" applyFont="1" applyFill="1" applyBorder="1" applyAlignment="1">
      <alignment horizontal="center" vertical="center"/>
    </xf>
    <xf numFmtId="176" fontId="3" fillId="33" borderId="278" xfId="0" applyNumberFormat="1" applyFont="1" applyFill="1" applyBorder="1" applyAlignment="1">
      <alignment horizontal="center" vertical="center"/>
    </xf>
    <xf numFmtId="176" fontId="3" fillId="33" borderId="274" xfId="0" applyNumberFormat="1" applyFont="1" applyFill="1" applyBorder="1" applyAlignment="1">
      <alignment horizontal="center" vertical="center"/>
    </xf>
    <xf numFmtId="176" fontId="3" fillId="33" borderId="275" xfId="0" applyNumberFormat="1" applyFont="1" applyFill="1" applyBorder="1" applyAlignment="1">
      <alignment horizontal="center" vertical="center"/>
    </xf>
    <xf numFmtId="176" fontId="3" fillId="34" borderId="198" xfId="0" applyNumberFormat="1" applyFont="1" applyFill="1" applyBorder="1" applyAlignment="1">
      <alignment horizontal="center" vertical="center"/>
    </xf>
    <xf numFmtId="176" fontId="3" fillId="34" borderId="199" xfId="0" applyNumberFormat="1" applyFont="1" applyFill="1" applyBorder="1" applyAlignment="1">
      <alignment horizontal="center" vertical="center"/>
    </xf>
    <xf numFmtId="176" fontId="3" fillId="33" borderId="199" xfId="0" applyNumberFormat="1" applyFont="1" applyFill="1" applyBorder="1" applyAlignment="1">
      <alignment horizontal="center" vertical="center"/>
    </xf>
    <xf numFmtId="176" fontId="3" fillId="34" borderId="20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5"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fill>
        <patternFill patternType="mediumGray">
          <fgColor theme="0"/>
          <bgColor rgb="FFFFC00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fill>
        <patternFill patternType="mediumGray">
          <fgColor theme="0"/>
          <bgColor rgb="FFFFC00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ill>
        <patternFill patternType="mediumGray">
          <fgColor theme="0"/>
          <bgColor rgb="FFFFC000"/>
        </patternFill>
      </fill>
    </dxf>
    <dxf>
      <fill>
        <patternFill patternType="mediumGray">
          <fgColor theme="0"/>
          <bgColor rgb="FFFFC000"/>
        </patternFill>
      </fill>
    </dxf>
    <dxf>
      <fill>
        <patternFill patternType="mediumGray">
          <fgColor theme="0"/>
          <bgColor rgb="FFFFC000"/>
        </patternFill>
      </fill>
    </dxf>
    <dxf>
      <fill>
        <patternFill patternType="mediumGray">
          <fgColor theme="0"/>
          <bgColor rgb="FFFFC000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  <dxf>
      <fill>
        <patternFill patternType="mediumGray">
          <fgColor theme="0"/>
          <bgColor rgb="FFFFC00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numFmt numFmtId="0" formatCode="General"/>
      <fill>
        <patternFill>
          <bgColor theme="8" tint="0.39994506668294322"/>
        </patternFill>
      </fill>
    </dxf>
    <dxf>
      <fill>
        <patternFill>
          <bgColor rgb="FFFF9999"/>
        </patternFill>
      </fill>
    </dxf>
  </dxfs>
  <tableStyles count="0" defaultTableStyle="TableStyleMedium9" defaultPivotStyle="PivotStyleLight16"/>
  <colors>
    <mruColors>
      <color rgb="FFCCFFFF"/>
      <color rgb="FFFF0066"/>
      <color rgb="FFFF9999"/>
      <color rgb="FFFF99FF"/>
      <color rgb="FFCCFF99"/>
      <color rgb="FFFFCCCC"/>
      <color rgb="FFFBE9A7"/>
      <color rgb="FFF8CB70"/>
      <color rgb="FFD1B2E8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110827</xdr:colOff>
      <xdr:row>0</xdr:row>
      <xdr:rowOff>44767</xdr:rowOff>
    </xdr:from>
    <xdr:ext cx="2845394" cy="492443"/>
    <xdr:sp macro="" textlink="">
      <xdr:nvSpPr>
        <xdr:cNvPr id="2" name="正方形/長方形 1"/>
        <xdr:cNvSpPr/>
      </xdr:nvSpPr>
      <xdr:spPr>
        <a:xfrm>
          <a:off x="510877" y="44767"/>
          <a:ext cx="2845394" cy="492443"/>
        </a:xfrm>
        <a:prstGeom prst="rect">
          <a:avLst/>
        </a:prstGeom>
        <a:noFill/>
        <a:ln w="38100" cmpd="thickThin">
          <a:gradFill flip="none" rotWithShape="1"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path path="shape">
              <a:fillToRect l="50000" t="50000" r="50000" b="50000"/>
            </a:path>
            <a:tileRect/>
          </a:gradFill>
          <a:prstDash val="solid"/>
          <a:miter lim="800000"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2016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年</a:t>
          </a:r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1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月　家計簿</a:t>
          </a:r>
          <a:endParaRPr lang="ja-JP" altLang="en-US" sz="4800" b="1" cap="none" spc="0">
            <a:ln w="22225" cmpd="sng">
              <a:gradFill>
                <a:gsLst>
                  <a:gs pos="70000">
                    <a:srgbClr val="FF9999"/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富士ポップＰ" pitchFamily="50" charset="-128"/>
            <a:ea typeface="富士ポップＰ" pitchFamily="50" charset="-128"/>
          </a:endParaRPr>
        </a:p>
      </xdr:txBody>
    </xdr:sp>
    <xdr:clientData/>
  </xdr:oneCellAnchor>
  <xdr:oneCellAnchor>
    <xdr:from>
      <xdr:col>2</xdr:col>
      <xdr:colOff>78125</xdr:colOff>
      <xdr:row>0</xdr:row>
      <xdr:rowOff>44767</xdr:rowOff>
    </xdr:from>
    <xdr:ext cx="2910798" cy="492443"/>
    <xdr:sp macro="" textlink="">
      <xdr:nvSpPr>
        <xdr:cNvPr id="4" name="正方形/長方形 3"/>
        <xdr:cNvSpPr/>
      </xdr:nvSpPr>
      <xdr:spPr>
        <a:xfrm>
          <a:off x="478175" y="44767"/>
          <a:ext cx="2910798" cy="492443"/>
        </a:xfrm>
        <a:prstGeom prst="rect">
          <a:avLst/>
        </a:prstGeom>
        <a:noFill/>
        <a:ln w="38100" cmpd="thickThin">
          <a:gradFill flip="none" rotWithShape="1"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path path="shape">
              <a:fillToRect l="50000" t="50000" r="50000" b="50000"/>
            </a:path>
            <a:tileRect/>
          </a:gradFill>
          <a:prstDash val="solid"/>
          <a:miter lim="800000"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2016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年</a:t>
          </a:r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3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月　家計簿</a:t>
          </a:r>
          <a:endParaRPr lang="ja-JP" altLang="en-US" sz="4800" b="1" cap="none" spc="0">
            <a:ln w="22225" cmpd="sng">
              <a:gradFill>
                <a:gsLst>
                  <a:gs pos="70000">
                    <a:srgbClr val="FF9999"/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富士ポップＰ" pitchFamily="50" charset="-128"/>
            <a:ea typeface="富士ポップＰ" pitchFamily="50" charset="-128"/>
          </a:endParaRPr>
        </a:p>
      </xdr:txBody>
    </xdr:sp>
    <xdr:clientData/>
  </xdr:oneCellAnchor>
  <xdr:twoCellAnchor>
    <xdr:from>
      <xdr:col>6</xdr:col>
      <xdr:colOff>152400</xdr:colOff>
      <xdr:row>6</xdr:row>
      <xdr:rowOff>9525</xdr:rowOff>
    </xdr:from>
    <xdr:to>
      <xdr:col>36</xdr:col>
      <xdr:colOff>114300</xdr:colOff>
      <xdr:row>9</xdr:row>
      <xdr:rowOff>104775</xdr:rowOff>
    </xdr:to>
    <xdr:sp macro="" textlink="">
      <xdr:nvSpPr>
        <xdr:cNvPr id="6" name="正方形/長方形 5"/>
        <xdr:cNvSpPr/>
      </xdr:nvSpPr>
      <xdr:spPr>
        <a:xfrm>
          <a:off x="1428750" y="1200150"/>
          <a:ext cx="59626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↑ここに金額を入れてください。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右側の表と連動しています。</a:t>
          </a:r>
        </a:p>
      </xdr:txBody>
    </xdr:sp>
    <xdr:clientData/>
  </xdr:twoCellAnchor>
  <xdr:twoCellAnchor>
    <xdr:from>
      <xdr:col>47</xdr:col>
      <xdr:colOff>19050</xdr:colOff>
      <xdr:row>12</xdr:row>
      <xdr:rowOff>123825</xdr:rowOff>
    </xdr:from>
    <xdr:to>
      <xdr:col>74</xdr:col>
      <xdr:colOff>28575</xdr:colOff>
      <xdr:row>18</xdr:row>
      <xdr:rowOff>171450</xdr:rowOff>
    </xdr:to>
    <xdr:sp macro="" textlink="">
      <xdr:nvSpPr>
        <xdr:cNvPr id="7" name="正方形/長方形 6"/>
        <xdr:cNvSpPr/>
      </xdr:nvSpPr>
      <xdr:spPr>
        <a:xfrm>
          <a:off x="9496425" y="2400300"/>
          <a:ext cx="5410200" cy="1123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12</a:t>
          </a:r>
          <a:r>
            <a:rPr kumimoji="1" lang="ja-JP" altLang="en-US" sz="1100"/>
            <a:t>個の表は自分の好きな内訳を入れて、赤い部分のみ訂正してください。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①内訳の合計金額を入れる。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②「＝</a:t>
          </a:r>
          <a:r>
            <a:rPr kumimoji="1" lang="en-US" altLang="ja-JP" sz="1100"/>
            <a:t>1</a:t>
          </a:r>
          <a:r>
            <a:rPr kumimoji="1" lang="ja-JP" altLang="en-US" sz="1100"/>
            <a:t>行目に出た答え＋黄色のセル」の計算式を挿入。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③②のセルをそのまま矢印にしたがって引っ張る。</a:t>
          </a:r>
        </a:p>
      </xdr:txBody>
    </xdr:sp>
    <xdr:clientData/>
  </xdr:twoCellAnchor>
  <xdr:twoCellAnchor>
    <xdr:from>
      <xdr:col>52</xdr:col>
      <xdr:colOff>38100</xdr:colOff>
      <xdr:row>4</xdr:row>
      <xdr:rowOff>28575</xdr:rowOff>
    </xdr:from>
    <xdr:to>
      <xdr:col>54</xdr:col>
      <xdr:colOff>19050</xdr:colOff>
      <xdr:row>6</xdr:row>
      <xdr:rowOff>9525</xdr:rowOff>
    </xdr:to>
    <xdr:sp macro="" textlink="">
      <xdr:nvSpPr>
        <xdr:cNvPr id="8" name="円/楕円 7"/>
        <xdr:cNvSpPr/>
      </xdr:nvSpPr>
      <xdr:spPr>
        <a:xfrm>
          <a:off x="10515600" y="838200"/>
          <a:ext cx="381000" cy="3619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１</a:t>
          </a:r>
          <a:endParaRPr kumimoji="1" lang="en-US" altLang="ja-JP" sz="1400" b="1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43</xdr:col>
      <xdr:colOff>180975</xdr:colOff>
      <xdr:row>9</xdr:row>
      <xdr:rowOff>19050</xdr:rowOff>
    </xdr:to>
    <xdr:sp macro="" textlink="">
      <xdr:nvSpPr>
        <xdr:cNvPr id="9" name="円/楕円 8"/>
        <xdr:cNvSpPr/>
      </xdr:nvSpPr>
      <xdr:spPr>
        <a:xfrm>
          <a:off x="8477250" y="1371600"/>
          <a:ext cx="381000" cy="3619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/>
            <a:t>2</a:t>
          </a:r>
        </a:p>
      </xdr:txBody>
    </xdr:sp>
    <xdr:clientData/>
  </xdr:twoCellAnchor>
  <xdr:twoCellAnchor>
    <xdr:from>
      <xdr:col>44</xdr:col>
      <xdr:colOff>152400</xdr:colOff>
      <xdr:row>7</xdr:row>
      <xdr:rowOff>104774</xdr:rowOff>
    </xdr:from>
    <xdr:to>
      <xdr:col>46</xdr:col>
      <xdr:colOff>9525</xdr:colOff>
      <xdr:row>9</xdr:row>
      <xdr:rowOff>171449</xdr:rowOff>
    </xdr:to>
    <xdr:sp macro="" textlink="">
      <xdr:nvSpPr>
        <xdr:cNvPr id="10" name="下矢印 9"/>
        <xdr:cNvSpPr/>
      </xdr:nvSpPr>
      <xdr:spPr>
        <a:xfrm>
          <a:off x="9029700" y="1476374"/>
          <a:ext cx="257175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46</xdr:row>
      <xdr:rowOff>104775</xdr:rowOff>
    </xdr:from>
    <xdr:to>
      <xdr:col>16</xdr:col>
      <xdr:colOff>133350</xdr:colOff>
      <xdr:row>50</xdr:row>
      <xdr:rowOff>123825</xdr:rowOff>
    </xdr:to>
    <xdr:sp macro="" textlink="">
      <xdr:nvSpPr>
        <xdr:cNvPr id="11" name="正方形/長方形 10"/>
        <xdr:cNvSpPr/>
      </xdr:nvSpPr>
      <xdr:spPr>
        <a:xfrm>
          <a:off x="981075" y="8677275"/>
          <a:ext cx="2428875" cy="781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カレンダー内に金額を入れれば、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下の表に自動で計算されます。</a:t>
          </a:r>
          <a:endParaRPr kumimoji="1" lang="en-US" altLang="ja-JP" sz="1100"/>
        </a:p>
      </xdr:txBody>
    </xdr:sp>
    <xdr:clientData/>
  </xdr:twoCellAnchor>
  <xdr:twoCellAnchor>
    <xdr:from>
      <xdr:col>50</xdr:col>
      <xdr:colOff>95250</xdr:colOff>
      <xdr:row>46</xdr:row>
      <xdr:rowOff>66675</xdr:rowOff>
    </xdr:from>
    <xdr:to>
      <xdr:col>63</xdr:col>
      <xdr:colOff>19050</xdr:colOff>
      <xdr:row>50</xdr:row>
      <xdr:rowOff>76200</xdr:rowOff>
    </xdr:to>
    <xdr:sp macro="" textlink="">
      <xdr:nvSpPr>
        <xdr:cNvPr id="12" name="正方形/長方形 11"/>
        <xdr:cNvSpPr/>
      </xdr:nvSpPr>
      <xdr:spPr>
        <a:xfrm>
          <a:off x="10172700" y="8639175"/>
          <a:ext cx="2524125" cy="771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←こちらは予備費等のリストです。</a:t>
          </a:r>
        </a:p>
      </xdr:txBody>
    </xdr:sp>
    <xdr:clientData/>
  </xdr:twoCellAnchor>
  <xdr:twoCellAnchor>
    <xdr:from>
      <xdr:col>24</xdr:col>
      <xdr:colOff>57150</xdr:colOff>
      <xdr:row>44</xdr:row>
      <xdr:rowOff>180975</xdr:rowOff>
    </xdr:from>
    <xdr:to>
      <xdr:col>34</xdr:col>
      <xdr:colOff>47625</xdr:colOff>
      <xdr:row>50</xdr:row>
      <xdr:rowOff>152400</xdr:rowOff>
    </xdr:to>
    <xdr:sp macro="" textlink="">
      <xdr:nvSpPr>
        <xdr:cNvPr id="13" name="正方形/長方形 12"/>
        <xdr:cNvSpPr/>
      </xdr:nvSpPr>
      <xdr:spPr>
        <a:xfrm>
          <a:off x="4933950" y="8372475"/>
          <a:ext cx="1990725" cy="1114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タバコカレンダーは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460</a:t>
          </a:r>
          <a:r>
            <a:rPr kumimoji="1" lang="ja-JP" altLang="en-US" sz="1100"/>
            <a:t>円で自動計算→されます。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金額訂正は「タバコ使用代」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をクリックし、</a:t>
          </a:r>
          <a:r>
            <a:rPr kumimoji="1" lang="en-US" altLang="ja-JP" sz="1100"/>
            <a:t>460</a:t>
          </a:r>
          <a:r>
            <a:rPr kumimoji="1" lang="ja-JP" altLang="en-US" sz="1100"/>
            <a:t>を別の数字に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変えてください。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17</xdr:row>
      <xdr:rowOff>57151</xdr:rowOff>
    </xdr:from>
    <xdr:to>
      <xdr:col>32</xdr:col>
      <xdr:colOff>161925</xdr:colOff>
      <xdr:row>24</xdr:row>
      <xdr:rowOff>171451</xdr:rowOff>
    </xdr:to>
    <xdr:sp macro="" textlink="">
      <xdr:nvSpPr>
        <xdr:cNvPr id="14" name="正方形/長方形 13"/>
        <xdr:cNvSpPr/>
      </xdr:nvSpPr>
      <xdr:spPr>
        <a:xfrm>
          <a:off x="1743075" y="3219451"/>
          <a:ext cx="4895850" cy="1409700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色々入れていじってみてください♪</a:t>
          </a:r>
          <a:endParaRPr kumimoji="1" lang="en-US" altLang="ja-JP" sz="1400" b="1">
            <a:solidFill>
              <a:schemeClr val="tx1"/>
            </a:solidFill>
          </a:endParaRPr>
        </a:p>
        <a:p>
          <a:pPr algn="ctr"/>
          <a:r>
            <a:rPr kumimoji="1" lang="ja-JP" altLang="en-US" sz="1400" b="1">
              <a:solidFill>
                <a:schemeClr val="tx1"/>
              </a:solidFill>
            </a:rPr>
            <a:t>わからないことがあれば、</a:t>
          </a:r>
          <a:r>
            <a:rPr kumimoji="1" lang="en-US" altLang="ja-JP" sz="1400" b="1">
              <a:solidFill>
                <a:schemeClr val="tx1"/>
              </a:solidFill>
            </a:rPr>
            <a:t/>
          </a:r>
          <a:br>
            <a:rPr kumimoji="1" lang="en-US" altLang="ja-JP" sz="1400" b="1">
              <a:solidFill>
                <a:schemeClr val="tx1"/>
              </a:solidFill>
            </a:rPr>
          </a:br>
          <a:r>
            <a:rPr kumimoji="1" lang="ja-JP" altLang="en-US" sz="1400" b="1">
              <a:solidFill>
                <a:schemeClr val="tx1"/>
              </a:solidFill>
            </a:rPr>
            <a:t>コンタクトフォーム・コメントより質問ください。</a:t>
          </a:r>
          <a:endParaRPr kumimoji="1" lang="en-US" altLang="ja-JP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152400</xdr:colOff>
      <xdr:row>13</xdr:row>
      <xdr:rowOff>57150</xdr:rowOff>
    </xdr:from>
    <xdr:to>
      <xdr:col>32</xdr:col>
      <xdr:colOff>190500</xdr:colOff>
      <xdr:row>15</xdr:row>
      <xdr:rowOff>142875</xdr:rowOff>
    </xdr:to>
    <xdr:sp macro="" textlink="">
      <xdr:nvSpPr>
        <xdr:cNvPr id="15" name="正方形/長方形 14"/>
        <xdr:cNvSpPr/>
      </xdr:nvSpPr>
      <xdr:spPr>
        <a:xfrm>
          <a:off x="2028825" y="2524125"/>
          <a:ext cx="4638675" cy="4286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/>
            <a:t>赤のセルは自分で数字をいれてください。</a:t>
          </a:r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80048</xdr:colOff>
      <xdr:row>0</xdr:row>
      <xdr:rowOff>44767</xdr:rowOff>
    </xdr:from>
    <xdr:ext cx="2906951" cy="492443"/>
    <xdr:sp macro="" textlink="">
      <xdr:nvSpPr>
        <xdr:cNvPr id="2" name="正方形/長方形 1"/>
        <xdr:cNvSpPr/>
      </xdr:nvSpPr>
      <xdr:spPr>
        <a:xfrm>
          <a:off x="480098" y="44767"/>
          <a:ext cx="2906951" cy="492443"/>
        </a:xfrm>
        <a:prstGeom prst="rect">
          <a:avLst/>
        </a:prstGeom>
        <a:noFill/>
        <a:ln w="38100" cmpd="thickThin">
          <a:gradFill flip="none" rotWithShape="1"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path path="shape">
              <a:fillToRect l="50000" t="50000" r="50000" b="50000"/>
            </a:path>
            <a:tileRect/>
          </a:gradFill>
          <a:prstDash val="solid"/>
          <a:miter lim="800000"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2016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年</a:t>
          </a:r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2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月　家計簿</a:t>
          </a:r>
          <a:endParaRPr lang="ja-JP" altLang="en-US" sz="4800" b="1" cap="none" spc="0">
            <a:ln w="22225" cmpd="sng">
              <a:gradFill>
                <a:gsLst>
                  <a:gs pos="70000">
                    <a:srgbClr val="FF9999"/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富士ポップＰ" pitchFamily="50" charset="-128"/>
            <a:ea typeface="富士ポップＰ" pitchFamily="50" charset="-128"/>
          </a:endParaRPr>
        </a:p>
      </xdr:txBody>
    </xdr:sp>
    <xdr:clientData/>
  </xdr:oneCellAnchor>
  <xdr:oneCellAnchor>
    <xdr:from>
      <xdr:col>2</xdr:col>
      <xdr:colOff>78125</xdr:colOff>
      <xdr:row>0</xdr:row>
      <xdr:rowOff>44767</xdr:rowOff>
    </xdr:from>
    <xdr:ext cx="2910798" cy="492443"/>
    <xdr:sp macro="" textlink="">
      <xdr:nvSpPr>
        <xdr:cNvPr id="4" name="正方形/長方形 3"/>
        <xdr:cNvSpPr/>
      </xdr:nvSpPr>
      <xdr:spPr>
        <a:xfrm>
          <a:off x="478175" y="44767"/>
          <a:ext cx="2910798" cy="492443"/>
        </a:xfrm>
        <a:prstGeom prst="rect">
          <a:avLst/>
        </a:prstGeom>
        <a:noFill/>
        <a:ln w="38100" cmpd="thickThin">
          <a:gradFill flip="none" rotWithShape="1"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path path="shape">
              <a:fillToRect l="50000" t="50000" r="50000" b="50000"/>
            </a:path>
            <a:tileRect/>
          </a:gradFill>
          <a:prstDash val="solid"/>
          <a:miter lim="800000"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2016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年</a:t>
          </a:r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3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月　家計簿</a:t>
          </a:r>
          <a:endParaRPr lang="ja-JP" altLang="en-US" sz="4800" b="1" cap="none" spc="0">
            <a:ln w="22225" cmpd="sng">
              <a:gradFill>
                <a:gsLst>
                  <a:gs pos="70000">
                    <a:srgbClr val="FF9999"/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富士ポップＰ" pitchFamily="50" charset="-128"/>
            <a:ea typeface="富士ポップＰ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163850</xdr:colOff>
      <xdr:row>0</xdr:row>
      <xdr:rowOff>25717</xdr:rowOff>
    </xdr:from>
    <xdr:ext cx="2910798" cy="492443"/>
    <xdr:sp macro="" textlink="">
      <xdr:nvSpPr>
        <xdr:cNvPr id="5" name="正方形/長方形 4"/>
        <xdr:cNvSpPr/>
      </xdr:nvSpPr>
      <xdr:spPr>
        <a:xfrm>
          <a:off x="763925" y="25717"/>
          <a:ext cx="2910798" cy="492443"/>
        </a:xfrm>
        <a:prstGeom prst="rect">
          <a:avLst/>
        </a:prstGeom>
        <a:noFill/>
        <a:ln w="38100" cmpd="thickThin">
          <a:gradFill flip="none" rotWithShape="1"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path path="shape">
              <a:fillToRect l="50000" t="50000" r="50000" b="50000"/>
            </a:path>
            <a:tileRect/>
          </a:gradFill>
          <a:prstDash val="solid"/>
          <a:miter lim="800000"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2016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年</a:t>
          </a:r>
          <a:r>
            <a:rPr lang="en-US" altLang="ja-JP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4</a:t>
          </a:r>
          <a:r>
            <a:rPr lang="ja-JP" altLang="en-US" sz="2400" b="1" cap="none" spc="0">
              <a:ln w="22225" cmpd="sng">
                <a:gradFill>
                  <a:gsLst>
                    <a:gs pos="70000">
                      <a:srgbClr val="FF9999"/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富士ポップＰ" pitchFamily="50" charset="-128"/>
              <a:ea typeface="富士ポップＰ" pitchFamily="50" charset="-128"/>
            </a:rPr>
            <a:t>月　家計簿</a:t>
          </a:r>
          <a:endParaRPr lang="ja-JP" altLang="en-US" sz="4800" b="1" cap="none" spc="0">
            <a:ln w="22225" cmpd="sng">
              <a:gradFill>
                <a:gsLst>
                  <a:gs pos="70000">
                    <a:srgbClr val="FF9999"/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富士ポップＰ" pitchFamily="50" charset="-128"/>
            <a:ea typeface="富士ポップＰ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207"/>
  <sheetViews>
    <sheetView showGridLines="0" tabSelected="1" workbookViewId="0">
      <pane ySplit="4" topLeftCell="A29" activePane="bottomLeft" state="frozen"/>
      <selection pane="bottomLeft" activeCell="AP28" sqref="AP28"/>
    </sheetView>
  </sheetViews>
  <sheetFormatPr defaultRowHeight="13.5"/>
  <cols>
    <col min="1" max="2" width="2.625" style="5" customWidth="1"/>
    <col min="3" max="4" width="2.625" style="1" customWidth="1"/>
    <col min="5" max="5" width="3.625" style="1" customWidth="1"/>
    <col min="6" max="14" width="2.625" style="66" customWidth="1"/>
    <col min="15" max="15" width="2.625" style="68" customWidth="1"/>
    <col min="16" max="16" width="2.625" style="2" customWidth="1"/>
    <col min="17" max="25" width="2.625" style="66" customWidth="1"/>
    <col min="26" max="28" width="2.625" style="1" customWidth="1"/>
    <col min="29" max="29" width="2.625" style="4" customWidth="1"/>
    <col min="30" max="30" width="2.625" style="3" customWidth="1"/>
    <col min="31" max="31" width="2.625" style="66" customWidth="1"/>
    <col min="32" max="85" width="2.625" style="1" customWidth="1"/>
    <col min="86" max="88" width="8.75" style="1" customWidth="1"/>
    <col min="89" max="93" width="9" style="1"/>
    <col min="94" max="94" width="9.5" style="1" customWidth="1"/>
    <col min="95" max="95" width="9" style="4"/>
    <col min="96" max="16384" width="9" style="1"/>
  </cols>
  <sheetData>
    <row r="2" spans="2:96" ht="21" customHeight="1">
      <c r="C2" s="66"/>
      <c r="D2" s="66"/>
      <c r="E2" s="66"/>
    </row>
    <row r="3" spans="2:96" ht="14.25" thickBot="1"/>
    <row r="4" spans="2:96" ht="15" thickTop="1" thickBot="1">
      <c r="B4" s="187"/>
      <c r="C4" s="187"/>
      <c r="D4" s="187"/>
      <c r="E4" s="188"/>
      <c r="F4" s="177" t="s">
        <v>14</v>
      </c>
      <c r="G4" s="177"/>
      <c r="H4" s="177"/>
      <c r="I4" s="189" t="s">
        <v>15</v>
      </c>
      <c r="J4" s="189"/>
      <c r="K4" s="189"/>
      <c r="L4" s="184" t="s">
        <v>16</v>
      </c>
      <c r="M4" s="184"/>
      <c r="N4" s="184"/>
      <c r="O4" s="185" t="s">
        <v>17</v>
      </c>
      <c r="P4" s="185"/>
      <c r="Q4" s="185"/>
      <c r="R4" s="186" t="s">
        <v>18</v>
      </c>
      <c r="S4" s="186"/>
      <c r="T4" s="186"/>
      <c r="U4" s="175" t="s">
        <v>19</v>
      </c>
      <c r="V4" s="175"/>
      <c r="W4" s="175"/>
      <c r="X4" s="176" t="s">
        <v>20</v>
      </c>
      <c r="Y4" s="176"/>
      <c r="Z4" s="176"/>
      <c r="AA4" s="171" t="s">
        <v>21</v>
      </c>
      <c r="AB4" s="171"/>
      <c r="AC4" s="171"/>
      <c r="AD4" s="172" t="s">
        <v>22</v>
      </c>
      <c r="AE4" s="172"/>
      <c r="AF4" s="172"/>
      <c r="AG4" s="182" t="s">
        <v>23</v>
      </c>
      <c r="AH4" s="182"/>
      <c r="AI4" s="182"/>
      <c r="AJ4" s="183" t="s">
        <v>21</v>
      </c>
      <c r="AK4" s="183"/>
      <c r="AL4" s="183"/>
      <c r="AM4" s="190" t="s">
        <v>13</v>
      </c>
      <c r="AN4" s="190"/>
      <c r="AO4" s="190"/>
    </row>
    <row r="5" spans="2:96" ht="15" thickTop="1" thickBot="1">
      <c r="B5" s="161">
        <v>42440</v>
      </c>
      <c r="C5" s="162"/>
      <c r="D5" s="162"/>
      <c r="E5" s="55" t="s">
        <v>59</v>
      </c>
      <c r="F5" s="169">
        <v>1</v>
      </c>
      <c r="G5" s="170"/>
      <c r="H5" s="170"/>
      <c r="I5" s="174">
        <v>2</v>
      </c>
      <c r="J5" s="174"/>
      <c r="K5" s="174"/>
      <c r="L5" s="170">
        <v>3</v>
      </c>
      <c r="M5" s="170"/>
      <c r="N5" s="170"/>
      <c r="O5" s="174">
        <v>4</v>
      </c>
      <c r="P5" s="174"/>
      <c r="Q5" s="174"/>
      <c r="R5" s="170">
        <v>5</v>
      </c>
      <c r="S5" s="170"/>
      <c r="T5" s="170"/>
      <c r="U5" s="174">
        <v>6</v>
      </c>
      <c r="V5" s="174"/>
      <c r="W5" s="174"/>
      <c r="X5" s="170">
        <v>7</v>
      </c>
      <c r="Y5" s="170"/>
      <c r="Z5" s="170"/>
      <c r="AA5" s="174">
        <v>8</v>
      </c>
      <c r="AB5" s="174"/>
      <c r="AC5" s="174"/>
      <c r="AD5" s="170">
        <v>9</v>
      </c>
      <c r="AE5" s="170"/>
      <c r="AF5" s="170"/>
      <c r="AG5" s="422">
        <v>10</v>
      </c>
      <c r="AH5" s="422"/>
      <c r="AI5" s="422"/>
      <c r="AJ5" s="170">
        <v>11</v>
      </c>
      <c r="AK5" s="170"/>
      <c r="AL5" s="197"/>
      <c r="AM5" s="198">
        <f>+SUM(F5:AL5)</f>
        <v>66</v>
      </c>
      <c r="AN5" s="199"/>
      <c r="AO5" s="200"/>
    </row>
    <row r="6" spans="2:96" ht="15" thickTop="1" thickBot="1">
      <c r="B6" s="161">
        <v>42441</v>
      </c>
      <c r="C6" s="162"/>
      <c r="D6" s="162"/>
      <c r="E6" s="55" t="s">
        <v>6</v>
      </c>
      <c r="F6" s="447"/>
      <c r="G6" s="448"/>
      <c r="H6" s="448"/>
      <c r="I6" s="449"/>
      <c r="J6" s="449"/>
      <c r="K6" s="449"/>
      <c r="L6" s="448"/>
      <c r="M6" s="448"/>
      <c r="N6" s="448"/>
      <c r="O6" s="449"/>
      <c r="P6" s="449"/>
      <c r="Q6" s="449"/>
      <c r="R6" s="448"/>
      <c r="S6" s="448"/>
      <c r="T6" s="448"/>
      <c r="U6" s="449"/>
      <c r="V6" s="449"/>
      <c r="W6" s="449"/>
      <c r="X6" s="448"/>
      <c r="Y6" s="448"/>
      <c r="Z6" s="448"/>
      <c r="AA6" s="449"/>
      <c r="AB6" s="449"/>
      <c r="AC6" s="449"/>
      <c r="AD6" s="448"/>
      <c r="AE6" s="448"/>
      <c r="AF6" s="448"/>
      <c r="AG6" s="449"/>
      <c r="AH6" s="449"/>
      <c r="AI6" s="449"/>
      <c r="AJ6" s="448"/>
      <c r="AK6" s="448"/>
      <c r="AL6" s="450"/>
      <c r="AM6" s="179">
        <f t="shared" ref="AM6:AM40" si="0">+SUM(F6:AL6)</f>
        <v>0</v>
      </c>
      <c r="AN6" s="180"/>
      <c r="AO6" s="181"/>
      <c r="AR6" s="221" t="s">
        <v>30</v>
      </c>
      <c r="AS6" s="222"/>
      <c r="AT6" s="222"/>
      <c r="AU6" s="222"/>
      <c r="AV6" s="222"/>
      <c r="AW6" s="423">
        <v>20153</v>
      </c>
      <c r="AX6" s="423"/>
      <c r="AY6" s="423"/>
      <c r="AZ6" s="423"/>
      <c r="BA6" s="424"/>
      <c r="BC6" s="252" t="s">
        <v>14</v>
      </c>
      <c r="BD6" s="253"/>
      <c r="BE6" s="253"/>
      <c r="BF6" s="253"/>
      <c r="BG6" s="253"/>
      <c r="BH6" s="427">
        <v>1500</v>
      </c>
      <c r="BI6" s="427"/>
      <c r="BJ6" s="427"/>
      <c r="BK6" s="427"/>
      <c r="BL6" s="428"/>
      <c r="BM6" s="66"/>
      <c r="BN6" s="307" t="s">
        <v>36</v>
      </c>
      <c r="BO6" s="308"/>
      <c r="BP6" s="308"/>
      <c r="BQ6" s="308"/>
      <c r="BR6" s="308"/>
      <c r="BS6" s="429">
        <v>3500</v>
      </c>
      <c r="BT6" s="429"/>
      <c r="BU6" s="429"/>
      <c r="BV6" s="429"/>
      <c r="BW6" s="430"/>
      <c r="CQ6" s="1"/>
      <c r="CR6" s="4"/>
    </row>
    <row r="7" spans="2:96" ht="14.25" thickTop="1">
      <c r="B7" s="161">
        <v>42442</v>
      </c>
      <c r="C7" s="162"/>
      <c r="D7" s="162"/>
      <c r="E7" s="55" t="s">
        <v>7</v>
      </c>
      <c r="F7" s="168"/>
      <c r="G7" s="157"/>
      <c r="H7" s="157"/>
      <c r="I7" s="156"/>
      <c r="J7" s="156"/>
      <c r="K7" s="156"/>
      <c r="L7" s="157"/>
      <c r="M7" s="157"/>
      <c r="N7" s="157"/>
      <c r="O7" s="156"/>
      <c r="P7" s="156"/>
      <c r="Q7" s="156"/>
      <c r="R7" s="157"/>
      <c r="S7" s="157"/>
      <c r="T7" s="157"/>
      <c r="U7" s="156"/>
      <c r="V7" s="156"/>
      <c r="W7" s="156"/>
      <c r="X7" s="157"/>
      <c r="Y7" s="157"/>
      <c r="Z7" s="157"/>
      <c r="AA7" s="156"/>
      <c r="AB7" s="156"/>
      <c r="AC7" s="156"/>
      <c r="AD7" s="157"/>
      <c r="AE7" s="157"/>
      <c r="AF7" s="157"/>
      <c r="AG7" s="156"/>
      <c r="AH7" s="156"/>
      <c r="AI7" s="156"/>
      <c r="AJ7" s="157"/>
      <c r="AK7" s="157"/>
      <c r="AL7" s="178"/>
      <c r="AM7" s="179">
        <f t="shared" si="0"/>
        <v>0</v>
      </c>
      <c r="AN7" s="180"/>
      <c r="AO7" s="181"/>
      <c r="AR7" s="46">
        <v>1</v>
      </c>
      <c r="AS7" s="224">
        <f>+AW6/4</f>
        <v>5038.25</v>
      </c>
      <c r="AT7" s="225"/>
      <c r="AU7" s="225"/>
      <c r="AV7" s="225">
        <f>+AM12</f>
        <v>66</v>
      </c>
      <c r="AW7" s="225"/>
      <c r="AX7" s="225"/>
      <c r="AY7" s="431">
        <f>+AS7-AV7</f>
        <v>4972.25</v>
      </c>
      <c r="AZ7" s="431"/>
      <c r="BA7" s="432"/>
      <c r="BC7" s="47">
        <v>1</v>
      </c>
      <c r="BD7" s="224">
        <f>+BH6/4</f>
        <v>375</v>
      </c>
      <c r="BE7" s="225"/>
      <c r="BF7" s="225"/>
      <c r="BG7" s="225">
        <f>+F12</f>
        <v>1</v>
      </c>
      <c r="BH7" s="225"/>
      <c r="BI7" s="225"/>
      <c r="BJ7" s="431">
        <f>+BD7-BG7</f>
        <v>374</v>
      </c>
      <c r="BK7" s="431"/>
      <c r="BL7" s="433"/>
      <c r="BM7" s="66"/>
      <c r="BN7" s="48">
        <v>1</v>
      </c>
      <c r="BO7" s="224">
        <f>+BS6/4</f>
        <v>875</v>
      </c>
      <c r="BP7" s="225"/>
      <c r="BQ7" s="225"/>
      <c r="BR7" s="225">
        <f>+I12</f>
        <v>2</v>
      </c>
      <c r="BS7" s="225"/>
      <c r="BT7" s="225"/>
      <c r="BU7" s="431">
        <f>+BO7-BR7</f>
        <v>873</v>
      </c>
      <c r="BV7" s="431"/>
      <c r="BW7" s="434"/>
      <c r="CQ7" s="1"/>
      <c r="CR7" s="4"/>
    </row>
    <row r="8" spans="2:96">
      <c r="B8" s="161">
        <v>42443</v>
      </c>
      <c r="C8" s="162"/>
      <c r="D8" s="162"/>
      <c r="E8" s="55" t="s">
        <v>8</v>
      </c>
      <c r="F8" s="168"/>
      <c r="G8" s="157"/>
      <c r="H8" s="157"/>
      <c r="I8" s="156"/>
      <c r="J8" s="156"/>
      <c r="K8" s="156"/>
      <c r="L8" s="157"/>
      <c r="M8" s="157"/>
      <c r="N8" s="157"/>
      <c r="O8" s="156"/>
      <c r="P8" s="156"/>
      <c r="Q8" s="156"/>
      <c r="R8" s="157"/>
      <c r="S8" s="157"/>
      <c r="T8" s="157"/>
      <c r="U8" s="156"/>
      <c r="V8" s="156"/>
      <c r="W8" s="156"/>
      <c r="X8" s="157"/>
      <c r="Y8" s="157"/>
      <c r="Z8" s="157"/>
      <c r="AA8" s="156"/>
      <c r="AB8" s="156"/>
      <c r="AC8" s="156"/>
      <c r="AD8" s="157"/>
      <c r="AE8" s="157"/>
      <c r="AF8" s="157"/>
      <c r="AG8" s="156"/>
      <c r="AH8" s="156"/>
      <c r="AI8" s="156"/>
      <c r="AJ8" s="157"/>
      <c r="AK8" s="157"/>
      <c r="AL8" s="178"/>
      <c r="AM8" s="179">
        <f t="shared" si="0"/>
        <v>0</v>
      </c>
      <c r="AN8" s="180"/>
      <c r="AO8" s="181"/>
      <c r="AR8" s="12">
        <v>2</v>
      </c>
      <c r="AS8" s="425">
        <f>4975+AY7</f>
        <v>9947.25</v>
      </c>
      <c r="AT8" s="426"/>
      <c r="AU8" s="426"/>
      <c r="AV8" s="211">
        <f>+AM21</f>
        <v>0</v>
      </c>
      <c r="AW8" s="211"/>
      <c r="AX8" s="211"/>
      <c r="AY8" s="211">
        <f t="shared" ref="AY8:AY10" si="1">+AS8-AV8</f>
        <v>9947.25</v>
      </c>
      <c r="AZ8" s="211"/>
      <c r="BA8" s="229"/>
      <c r="BC8" s="14">
        <v>2</v>
      </c>
      <c r="BD8" s="425">
        <f>375+BJ7</f>
        <v>749</v>
      </c>
      <c r="BE8" s="426"/>
      <c r="BF8" s="426"/>
      <c r="BG8" s="211">
        <f>+F21</f>
        <v>0</v>
      </c>
      <c r="BH8" s="211"/>
      <c r="BI8" s="211"/>
      <c r="BJ8" s="211">
        <f t="shared" ref="BJ8:BJ10" si="2">+BD8-BG8</f>
        <v>749</v>
      </c>
      <c r="BK8" s="211"/>
      <c r="BL8" s="256"/>
      <c r="BM8" s="66"/>
      <c r="BN8" s="16">
        <v>2</v>
      </c>
      <c r="BO8" s="425">
        <f>875+BU7</f>
        <v>1748</v>
      </c>
      <c r="BP8" s="426"/>
      <c r="BQ8" s="426"/>
      <c r="BR8" s="211">
        <f>+I21</f>
        <v>0</v>
      </c>
      <c r="BS8" s="211"/>
      <c r="BT8" s="211"/>
      <c r="BU8" s="211">
        <f t="shared" ref="BU8:BU10" si="3">+BO8-BR8</f>
        <v>1748</v>
      </c>
      <c r="BV8" s="211"/>
      <c r="BW8" s="270"/>
      <c r="CQ8" s="1"/>
      <c r="CR8" s="4"/>
    </row>
    <row r="9" spans="2:96">
      <c r="B9" s="161">
        <v>42444</v>
      </c>
      <c r="C9" s="162"/>
      <c r="D9" s="162"/>
      <c r="E9" s="55" t="s">
        <v>9</v>
      </c>
      <c r="F9" s="168"/>
      <c r="G9" s="157"/>
      <c r="H9" s="157"/>
      <c r="I9" s="156"/>
      <c r="J9" s="156"/>
      <c r="K9" s="156"/>
      <c r="L9" s="157"/>
      <c r="M9" s="157"/>
      <c r="N9" s="157"/>
      <c r="O9" s="156"/>
      <c r="P9" s="156"/>
      <c r="Q9" s="156"/>
      <c r="R9" s="157"/>
      <c r="S9" s="157"/>
      <c r="T9" s="157"/>
      <c r="U9" s="156"/>
      <c r="V9" s="156"/>
      <c r="W9" s="156"/>
      <c r="X9" s="157"/>
      <c r="Y9" s="157"/>
      <c r="Z9" s="157"/>
      <c r="AA9" s="156"/>
      <c r="AB9" s="156"/>
      <c r="AC9" s="156"/>
      <c r="AD9" s="157"/>
      <c r="AE9" s="157"/>
      <c r="AF9" s="157"/>
      <c r="AG9" s="156"/>
      <c r="AH9" s="156"/>
      <c r="AI9" s="156"/>
      <c r="AJ9" s="157"/>
      <c r="AK9" s="157"/>
      <c r="AL9" s="178"/>
      <c r="AM9" s="179">
        <f t="shared" si="0"/>
        <v>0</v>
      </c>
      <c r="AN9" s="180"/>
      <c r="AO9" s="181"/>
      <c r="AR9" s="12">
        <v>3</v>
      </c>
      <c r="AS9" s="213">
        <f t="shared" ref="AS9:AS10" si="4">4975+AY8</f>
        <v>14922.25</v>
      </c>
      <c r="AT9" s="211"/>
      <c r="AU9" s="211"/>
      <c r="AV9" s="211">
        <f>+AM30</f>
        <v>0</v>
      </c>
      <c r="AW9" s="211"/>
      <c r="AX9" s="211"/>
      <c r="AY9" s="211">
        <f t="shared" si="1"/>
        <v>14922.25</v>
      </c>
      <c r="AZ9" s="211"/>
      <c r="BA9" s="229"/>
      <c r="BC9" s="14">
        <v>3</v>
      </c>
      <c r="BD9" s="213">
        <f t="shared" ref="BD9:BD10" si="5">375+BJ8</f>
        <v>1124</v>
      </c>
      <c r="BE9" s="211"/>
      <c r="BF9" s="211"/>
      <c r="BG9" s="211">
        <f>+F30</f>
        <v>0</v>
      </c>
      <c r="BH9" s="211"/>
      <c r="BI9" s="211"/>
      <c r="BJ9" s="211">
        <f t="shared" si="2"/>
        <v>1124</v>
      </c>
      <c r="BK9" s="211"/>
      <c r="BL9" s="256"/>
      <c r="BM9" s="66"/>
      <c r="BN9" s="16">
        <v>3</v>
      </c>
      <c r="BO9" s="213">
        <f t="shared" ref="BO9:BO10" si="6">875+BU8</f>
        <v>2623</v>
      </c>
      <c r="BP9" s="211"/>
      <c r="BQ9" s="211"/>
      <c r="BR9" s="211">
        <f>+I30</f>
        <v>0</v>
      </c>
      <c r="BS9" s="211"/>
      <c r="BT9" s="211"/>
      <c r="BU9" s="211">
        <f t="shared" si="3"/>
        <v>2623</v>
      </c>
      <c r="BV9" s="211"/>
      <c r="BW9" s="270"/>
      <c r="CQ9" s="1"/>
      <c r="CR9" s="4"/>
    </row>
    <row r="10" spans="2:96" ht="14.25" thickBot="1">
      <c r="B10" s="161">
        <v>42445</v>
      </c>
      <c r="C10" s="162"/>
      <c r="D10" s="162"/>
      <c r="E10" s="55" t="s">
        <v>10</v>
      </c>
      <c r="F10" s="168"/>
      <c r="G10" s="157"/>
      <c r="H10" s="157"/>
      <c r="I10" s="156"/>
      <c r="J10" s="156"/>
      <c r="K10" s="156"/>
      <c r="L10" s="157"/>
      <c r="M10" s="157"/>
      <c r="N10" s="157"/>
      <c r="O10" s="156"/>
      <c r="P10" s="156"/>
      <c r="Q10" s="156"/>
      <c r="R10" s="157"/>
      <c r="S10" s="157"/>
      <c r="T10" s="157"/>
      <c r="U10" s="156"/>
      <c r="V10" s="156"/>
      <c r="W10" s="156"/>
      <c r="X10" s="157"/>
      <c r="Y10" s="157"/>
      <c r="Z10" s="157"/>
      <c r="AA10" s="156"/>
      <c r="AB10" s="156"/>
      <c r="AC10" s="156"/>
      <c r="AD10" s="157"/>
      <c r="AE10" s="157"/>
      <c r="AF10" s="157"/>
      <c r="AG10" s="156"/>
      <c r="AH10" s="156"/>
      <c r="AI10" s="156"/>
      <c r="AJ10" s="157"/>
      <c r="AK10" s="157"/>
      <c r="AL10" s="178"/>
      <c r="AM10" s="179">
        <f t="shared" si="0"/>
        <v>0</v>
      </c>
      <c r="AN10" s="180"/>
      <c r="AO10" s="181"/>
      <c r="AR10" s="13">
        <v>4</v>
      </c>
      <c r="AS10" s="226">
        <f t="shared" si="4"/>
        <v>19897.25</v>
      </c>
      <c r="AT10" s="227"/>
      <c r="AU10" s="227"/>
      <c r="AV10" s="227">
        <f>+AM39</f>
        <v>0</v>
      </c>
      <c r="AW10" s="227"/>
      <c r="AX10" s="227"/>
      <c r="AY10" s="227">
        <f t="shared" si="1"/>
        <v>19897.25</v>
      </c>
      <c r="AZ10" s="227"/>
      <c r="BA10" s="230"/>
      <c r="BC10" s="15">
        <v>4</v>
      </c>
      <c r="BD10" s="213">
        <f t="shared" si="5"/>
        <v>1499</v>
      </c>
      <c r="BE10" s="211"/>
      <c r="BF10" s="211"/>
      <c r="BG10" s="227">
        <f>+F39</f>
        <v>0</v>
      </c>
      <c r="BH10" s="227"/>
      <c r="BI10" s="227"/>
      <c r="BJ10" s="227">
        <f t="shared" si="2"/>
        <v>1499</v>
      </c>
      <c r="BK10" s="227"/>
      <c r="BL10" s="257"/>
      <c r="BM10" s="66"/>
      <c r="BN10" s="17">
        <v>4</v>
      </c>
      <c r="BO10" s="213">
        <f t="shared" si="6"/>
        <v>3498</v>
      </c>
      <c r="BP10" s="211"/>
      <c r="BQ10" s="211"/>
      <c r="BR10" s="227">
        <f>+I39</f>
        <v>0</v>
      </c>
      <c r="BS10" s="227"/>
      <c r="BT10" s="227"/>
      <c r="BU10" s="227">
        <f t="shared" si="3"/>
        <v>3498</v>
      </c>
      <c r="BV10" s="227"/>
      <c r="BW10" s="271"/>
      <c r="CQ10" s="1"/>
      <c r="CR10" s="4"/>
    </row>
    <row r="11" spans="2:96" ht="15" thickTop="1" thickBot="1">
      <c r="B11" s="161">
        <v>42446</v>
      </c>
      <c r="C11" s="162"/>
      <c r="D11" s="162"/>
      <c r="E11" s="55" t="s">
        <v>11</v>
      </c>
      <c r="F11" s="173"/>
      <c r="G11" s="158"/>
      <c r="H11" s="158"/>
      <c r="I11" s="159"/>
      <c r="J11" s="159"/>
      <c r="K11" s="159"/>
      <c r="L11" s="158"/>
      <c r="M11" s="158"/>
      <c r="N11" s="158"/>
      <c r="O11" s="159"/>
      <c r="P11" s="159"/>
      <c r="Q11" s="159"/>
      <c r="R11" s="158"/>
      <c r="S11" s="158"/>
      <c r="T11" s="158"/>
      <c r="U11" s="159"/>
      <c r="V11" s="159"/>
      <c r="W11" s="159"/>
      <c r="X11" s="158"/>
      <c r="Y11" s="158"/>
      <c r="Z11" s="158"/>
      <c r="AA11" s="159"/>
      <c r="AB11" s="159"/>
      <c r="AC11" s="159"/>
      <c r="AD11" s="158"/>
      <c r="AE11" s="158"/>
      <c r="AF11" s="158"/>
      <c r="AG11" s="159"/>
      <c r="AH11" s="159"/>
      <c r="AI11" s="159"/>
      <c r="AJ11" s="158"/>
      <c r="AK11" s="158"/>
      <c r="AL11" s="193"/>
      <c r="AM11" s="194">
        <f t="shared" si="0"/>
        <v>0</v>
      </c>
      <c r="AN11" s="195"/>
      <c r="AO11" s="196"/>
      <c r="AR11" s="6"/>
      <c r="AS11" s="214" t="s">
        <v>13</v>
      </c>
      <c r="AT11" s="215"/>
      <c r="AU11" s="216"/>
      <c r="AV11" s="217">
        <f>+SUM(AV7:AX10)</f>
        <v>66</v>
      </c>
      <c r="AW11" s="218"/>
      <c r="AX11" s="219"/>
      <c r="AY11" s="214"/>
      <c r="AZ11" s="215"/>
      <c r="BA11" s="220"/>
      <c r="BC11" s="7"/>
      <c r="BD11" s="258" t="s">
        <v>13</v>
      </c>
      <c r="BE11" s="259"/>
      <c r="BF11" s="260"/>
      <c r="BG11" s="217">
        <f>+SUM(BG7:BI10)</f>
        <v>1</v>
      </c>
      <c r="BH11" s="218"/>
      <c r="BI11" s="219"/>
      <c r="BJ11" s="258"/>
      <c r="BK11" s="259"/>
      <c r="BL11" s="261"/>
      <c r="BM11" s="66"/>
      <c r="BN11" s="8"/>
      <c r="BO11" s="272" t="s">
        <v>13</v>
      </c>
      <c r="BP11" s="273"/>
      <c r="BQ11" s="274"/>
      <c r="BR11" s="217">
        <f>+SUM(BR7:BT10)</f>
        <v>2</v>
      </c>
      <c r="BS11" s="218"/>
      <c r="BT11" s="219"/>
      <c r="BU11" s="272"/>
      <c r="BV11" s="273"/>
      <c r="BW11" s="275"/>
      <c r="CQ11" s="1"/>
      <c r="CR11" s="4"/>
    </row>
    <row r="12" spans="2:96" ht="15" thickTop="1" thickBot="1">
      <c r="B12" s="191"/>
      <c r="C12" s="191"/>
      <c r="D12" s="191"/>
      <c r="E12" s="70" t="s">
        <v>28</v>
      </c>
      <c r="F12" s="201">
        <f>+SUM(F4:H11)</f>
        <v>1</v>
      </c>
      <c r="G12" s="201"/>
      <c r="H12" s="201"/>
      <c r="I12" s="201">
        <f t="shared" ref="I12" si="7">+SUM(I4:K11)</f>
        <v>2</v>
      </c>
      <c r="J12" s="201"/>
      <c r="K12" s="201"/>
      <c r="L12" s="201">
        <f t="shared" ref="L12" si="8">+SUM(L4:N11)</f>
        <v>3</v>
      </c>
      <c r="M12" s="201"/>
      <c r="N12" s="201"/>
      <c r="O12" s="201">
        <f t="shared" ref="O12" si="9">+SUM(O4:Q11)</f>
        <v>4</v>
      </c>
      <c r="P12" s="201"/>
      <c r="Q12" s="201"/>
      <c r="R12" s="201">
        <f t="shared" ref="R12" si="10">+SUM(R4:T11)</f>
        <v>5</v>
      </c>
      <c r="S12" s="201"/>
      <c r="T12" s="201"/>
      <c r="U12" s="201">
        <f t="shared" ref="U12" si="11">+SUM(U4:W11)</f>
        <v>6</v>
      </c>
      <c r="V12" s="201"/>
      <c r="W12" s="201"/>
      <c r="X12" s="201">
        <f t="shared" ref="X12" si="12">+SUM(X4:Z11)</f>
        <v>7</v>
      </c>
      <c r="Y12" s="201"/>
      <c r="Z12" s="201"/>
      <c r="AA12" s="201">
        <f t="shared" ref="AA12" si="13">+SUM(AA4:AC11)</f>
        <v>8</v>
      </c>
      <c r="AB12" s="201"/>
      <c r="AC12" s="201"/>
      <c r="AD12" s="201">
        <f t="shared" ref="AD12" si="14">+SUM(AD4:AF11)</f>
        <v>9</v>
      </c>
      <c r="AE12" s="201"/>
      <c r="AF12" s="201"/>
      <c r="AG12" s="201">
        <f t="shared" ref="AG12" si="15">+SUM(AG4:AI11)</f>
        <v>10</v>
      </c>
      <c r="AH12" s="201"/>
      <c r="AI12" s="201"/>
      <c r="AJ12" s="201">
        <f t="shared" ref="AJ12" si="16">+SUM(AJ4:AL11)</f>
        <v>11</v>
      </c>
      <c r="AK12" s="201"/>
      <c r="AL12" s="201"/>
      <c r="AM12" s="201">
        <f t="shared" si="0"/>
        <v>66</v>
      </c>
      <c r="AN12" s="201"/>
      <c r="AO12" s="201"/>
      <c r="AS12" s="66"/>
      <c r="AT12" s="66"/>
      <c r="AU12" s="66"/>
      <c r="AV12" s="66"/>
      <c r="AW12" s="66"/>
      <c r="AX12" s="66"/>
      <c r="AY12" s="66"/>
      <c r="AZ12" s="66"/>
      <c r="BA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O12" s="66"/>
      <c r="BP12" s="66"/>
      <c r="BQ12" s="66"/>
      <c r="BR12" s="66"/>
      <c r="BS12" s="66"/>
      <c r="BT12" s="66"/>
      <c r="BU12" s="66"/>
      <c r="BV12" s="66"/>
      <c r="BW12" s="66"/>
      <c r="CQ12" s="1"/>
      <c r="CR12" s="4"/>
    </row>
    <row r="13" spans="2:96" ht="15" thickTop="1" thickBot="1">
      <c r="B13" s="161">
        <v>42447</v>
      </c>
      <c r="C13" s="162"/>
      <c r="D13" s="162"/>
      <c r="E13" s="55" t="s">
        <v>59</v>
      </c>
      <c r="F13" s="169"/>
      <c r="G13" s="170"/>
      <c r="H13" s="170"/>
      <c r="I13" s="174"/>
      <c r="J13" s="174"/>
      <c r="K13" s="174"/>
      <c r="L13" s="170"/>
      <c r="M13" s="170"/>
      <c r="N13" s="170"/>
      <c r="O13" s="174"/>
      <c r="P13" s="174"/>
      <c r="Q13" s="174"/>
      <c r="R13" s="170"/>
      <c r="S13" s="170"/>
      <c r="T13" s="170"/>
      <c r="U13" s="174"/>
      <c r="V13" s="174"/>
      <c r="W13" s="174"/>
      <c r="X13" s="170"/>
      <c r="Y13" s="170"/>
      <c r="Z13" s="170"/>
      <c r="AA13" s="174"/>
      <c r="AB13" s="174"/>
      <c r="AC13" s="174"/>
      <c r="AD13" s="170"/>
      <c r="AE13" s="170"/>
      <c r="AF13" s="170"/>
      <c r="AG13" s="174"/>
      <c r="AH13" s="174"/>
      <c r="AI13" s="174"/>
      <c r="AJ13" s="170"/>
      <c r="AK13" s="170"/>
      <c r="AL13" s="197"/>
      <c r="AM13" s="198">
        <f t="shared" si="0"/>
        <v>0</v>
      </c>
      <c r="AN13" s="199"/>
      <c r="AO13" s="200"/>
      <c r="AR13" s="310" t="s">
        <v>33</v>
      </c>
      <c r="AS13" s="311"/>
      <c r="AT13" s="311"/>
      <c r="AU13" s="311"/>
      <c r="AV13" s="311"/>
      <c r="AW13" s="311">
        <v>2000</v>
      </c>
      <c r="AX13" s="311"/>
      <c r="AY13" s="311"/>
      <c r="AZ13" s="311"/>
      <c r="BA13" s="312"/>
      <c r="BC13" s="313" t="s">
        <v>32</v>
      </c>
      <c r="BD13" s="314"/>
      <c r="BE13" s="314"/>
      <c r="BF13" s="314"/>
      <c r="BG13" s="314"/>
      <c r="BH13" s="314">
        <v>1500</v>
      </c>
      <c r="BI13" s="314"/>
      <c r="BJ13" s="314"/>
      <c r="BK13" s="314"/>
      <c r="BL13" s="315"/>
      <c r="BM13" s="66"/>
      <c r="BN13" s="316" t="s">
        <v>31</v>
      </c>
      <c r="BO13" s="317"/>
      <c r="BP13" s="317"/>
      <c r="BQ13" s="317"/>
      <c r="BR13" s="317"/>
      <c r="BS13" s="317">
        <v>1500</v>
      </c>
      <c r="BT13" s="317"/>
      <c r="BU13" s="317"/>
      <c r="BV13" s="317"/>
      <c r="BW13" s="318"/>
      <c r="CQ13" s="1"/>
      <c r="CR13" s="4"/>
    </row>
    <row r="14" spans="2:96">
      <c r="B14" s="161">
        <v>42448</v>
      </c>
      <c r="C14" s="162"/>
      <c r="D14" s="162"/>
      <c r="E14" s="55" t="s">
        <v>6</v>
      </c>
      <c r="F14" s="168"/>
      <c r="G14" s="157"/>
      <c r="H14" s="157"/>
      <c r="I14" s="156"/>
      <c r="J14" s="156"/>
      <c r="K14" s="156"/>
      <c r="L14" s="157"/>
      <c r="M14" s="157"/>
      <c r="N14" s="157"/>
      <c r="O14" s="156"/>
      <c r="P14" s="156"/>
      <c r="Q14" s="156"/>
      <c r="R14" s="157"/>
      <c r="S14" s="157"/>
      <c r="T14" s="157"/>
      <c r="U14" s="156"/>
      <c r="V14" s="156"/>
      <c r="W14" s="156"/>
      <c r="X14" s="157"/>
      <c r="Y14" s="157"/>
      <c r="Z14" s="157"/>
      <c r="AA14" s="156"/>
      <c r="AB14" s="156"/>
      <c r="AC14" s="156"/>
      <c r="AD14" s="157"/>
      <c r="AE14" s="157"/>
      <c r="AF14" s="157"/>
      <c r="AG14" s="156"/>
      <c r="AH14" s="156"/>
      <c r="AI14" s="156"/>
      <c r="AJ14" s="157"/>
      <c r="AK14" s="157"/>
      <c r="AL14" s="178"/>
      <c r="AM14" s="179">
        <f t="shared" si="0"/>
        <v>0</v>
      </c>
      <c r="AN14" s="180"/>
      <c r="AO14" s="181"/>
      <c r="AR14" s="21">
        <v>1</v>
      </c>
      <c r="AS14" s="224">
        <f>+AW13/4</f>
        <v>500</v>
      </c>
      <c r="AT14" s="225"/>
      <c r="AU14" s="225"/>
      <c r="AV14" s="225">
        <f>+L12</f>
        <v>3</v>
      </c>
      <c r="AW14" s="225"/>
      <c r="AX14" s="225"/>
      <c r="AY14" s="225">
        <f>+AS14-AV14</f>
        <v>497</v>
      </c>
      <c r="AZ14" s="225"/>
      <c r="BA14" s="247"/>
      <c r="BC14" s="18">
        <v>1</v>
      </c>
      <c r="BD14" s="224">
        <f>+BH13/4</f>
        <v>375</v>
      </c>
      <c r="BE14" s="225"/>
      <c r="BF14" s="225"/>
      <c r="BG14" s="225">
        <f>+O12</f>
        <v>4</v>
      </c>
      <c r="BH14" s="225"/>
      <c r="BI14" s="225"/>
      <c r="BJ14" s="225">
        <f>+BD14-BG14</f>
        <v>371</v>
      </c>
      <c r="BK14" s="225"/>
      <c r="BL14" s="262"/>
      <c r="BM14" s="66"/>
      <c r="BN14" s="29">
        <v>1</v>
      </c>
      <c r="BO14" s="224">
        <f>+BS13/4</f>
        <v>375</v>
      </c>
      <c r="BP14" s="225"/>
      <c r="BQ14" s="225"/>
      <c r="BR14" s="225">
        <f>+R12</f>
        <v>5</v>
      </c>
      <c r="BS14" s="225"/>
      <c r="BT14" s="225"/>
      <c r="BU14" s="225">
        <f>+BO14-BR14</f>
        <v>370</v>
      </c>
      <c r="BV14" s="225"/>
      <c r="BW14" s="277"/>
      <c r="CQ14" s="1"/>
      <c r="CR14" s="4"/>
    </row>
    <row r="15" spans="2:96">
      <c r="B15" s="161">
        <v>42449</v>
      </c>
      <c r="C15" s="162"/>
      <c r="D15" s="162"/>
      <c r="E15" s="55" t="s">
        <v>7</v>
      </c>
      <c r="F15" s="168"/>
      <c r="G15" s="157"/>
      <c r="H15" s="157"/>
      <c r="I15" s="156"/>
      <c r="J15" s="156"/>
      <c r="K15" s="156"/>
      <c r="L15" s="157"/>
      <c r="M15" s="157"/>
      <c r="N15" s="157"/>
      <c r="O15" s="156"/>
      <c r="P15" s="156"/>
      <c r="Q15" s="156"/>
      <c r="R15" s="157"/>
      <c r="S15" s="157"/>
      <c r="T15" s="157"/>
      <c r="U15" s="156"/>
      <c r="V15" s="156"/>
      <c r="W15" s="156"/>
      <c r="X15" s="157"/>
      <c r="Y15" s="157"/>
      <c r="Z15" s="157"/>
      <c r="AA15" s="156"/>
      <c r="AB15" s="156"/>
      <c r="AC15" s="156"/>
      <c r="AD15" s="157"/>
      <c r="AE15" s="157"/>
      <c r="AF15" s="157"/>
      <c r="AG15" s="156"/>
      <c r="AH15" s="156"/>
      <c r="AI15" s="156"/>
      <c r="AJ15" s="157"/>
      <c r="AK15" s="157"/>
      <c r="AL15" s="178"/>
      <c r="AM15" s="179">
        <f t="shared" si="0"/>
        <v>0</v>
      </c>
      <c r="AN15" s="180"/>
      <c r="AO15" s="181"/>
      <c r="AR15" s="22">
        <v>2</v>
      </c>
      <c r="AS15" s="213">
        <f>500+AY14</f>
        <v>997</v>
      </c>
      <c r="AT15" s="211"/>
      <c r="AU15" s="211"/>
      <c r="AV15" s="211">
        <f>+L21</f>
        <v>0</v>
      </c>
      <c r="AW15" s="211"/>
      <c r="AX15" s="211"/>
      <c r="AY15" s="211">
        <f t="shared" ref="AY15:AY17" si="17">+AS15-AV15</f>
        <v>997</v>
      </c>
      <c r="AZ15" s="211"/>
      <c r="BA15" s="212"/>
      <c r="BC15" s="19">
        <v>2</v>
      </c>
      <c r="BD15" s="213">
        <f>375+BJ14</f>
        <v>746</v>
      </c>
      <c r="BE15" s="211"/>
      <c r="BF15" s="211"/>
      <c r="BG15" s="211">
        <f>+O21</f>
        <v>0</v>
      </c>
      <c r="BH15" s="211"/>
      <c r="BI15" s="211"/>
      <c r="BJ15" s="211">
        <f t="shared" ref="BJ15:BJ17" si="18">+BD15-BG15</f>
        <v>746</v>
      </c>
      <c r="BK15" s="211"/>
      <c r="BL15" s="231"/>
      <c r="BM15" s="66"/>
      <c r="BN15" s="30">
        <v>2</v>
      </c>
      <c r="BO15" s="213">
        <f>375+BU14</f>
        <v>745</v>
      </c>
      <c r="BP15" s="211"/>
      <c r="BQ15" s="211"/>
      <c r="BR15" s="211">
        <f>+R21</f>
        <v>0</v>
      </c>
      <c r="BS15" s="211"/>
      <c r="BT15" s="211"/>
      <c r="BU15" s="211">
        <f t="shared" ref="BU15:BU17" si="19">+BO15-BR15</f>
        <v>745</v>
      </c>
      <c r="BV15" s="211"/>
      <c r="BW15" s="248"/>
      <c r="CQ15" s="1"/>
      <c r="CR15" s="4"/>
    </row>
    <row r="16" spans="2:96">
      <c r="B16" s="161">
        <v>42450</v>
      </c>
      <c r="C16" s="162"/>
      <c r="D16" s="162"/>
      <c r="E16" s="55" t="s">
        <v>8</v>
      </c>
      <c r="F16" s="168"/>
      <c r="G16" s="157"/>
      <c r="H16" s="157"/>
      <c r="I16" s="156"/>
      <c r="J16" s="156"/>
      <c r="K16" s="156"/>
      <c r="L16" s="157"/>
      <c r="M16" s="157"/>
      <c r="N16" s="157"/>
      <c r="O16" s="156"/>
      <c r="P16" s="156"/>
      <c r="Q16" s="156"/>
      <c r="R16" s="157"/>
      <c r="S16" s="157"/>
      <c r="T16" s="157"/>
      <c r="U16" s="156"/>
      <c r="V16" s="156"/>
      <c r="W16" s="156"/>
      <c r="X16" s="157"/>
      <c r="Y16" s="157"/>
      <c r="Z16" s="157"/>
      <c r="AA16" s="156"/>
      <c r="AB16" s="156"/>
      <c r="AC16" s="156"/>
      <c r="AD16" s="157"/>
      <c r="AE16" s="157"/>
      <c r="AF16" s="157"/>
      <c r="AG16" s="156"/>
      <c r="AH16" s="156"/>
      <c r="AI16" s="156"/>
      <c r="AJ16" s="157"/>
      <c r="AK16" s="157"/>
      <c r="AL16" s="178"/>
      <c r="AM16" s="179">
        <f t="shared" si="0"/>
        <v>0</v>
      </c>
      <c r="AN16" s="180"/>
      <c r="AO16" s="181"/>
      <c r="AR16" s="22">
        <v>3</v>
      </c>
      <c r="AS16" s="213">
        <f t="shared" ref="AS16:AS17" si="20">500+AY15</f>
        <v>1497</v>
      </c>
      <c r="AT16" s="211"/>
      <c r="AU16" s="211"/>
      <c r="AV16" s="211">
        <f>+L30</f>
        <v>0</v>
      </c>
      <c r="AW16" s="211"/>
      <c r="AX16" s="211"/>
      <c r="AY16" s="211">
        <f t="shared" si="17"/>
        <v>1497</v>
      </c>
      <c r="AZ16" s="211"/>
      <c r="BA16" s="212"/>
      <c r="BC16" s="19">
        <v>3</v>
      </c>
      <c r="BD16" s="213">
        <f t="shared" ref="BD16:BD17" si="21">375+BJ15</f>
        <v>1121</v>
      </c>
      <c r="BE16" s="211"/>
      <c r="BF16" s="211"/>
      <c r="BG16" s="211">
        <f>+O30</f>
        <v>0</v>
      </c>
      <c r="BH16" s="211"/>
      <c r="BI16" s="211"/>
      <c r="BJ16" s="211">
        <f t="shared" si="18"/>
        <v>1121</v>
      </c>
      <c r="BK16" s="211"/>
      <c r="BL16" s="231"/>
      <c r="BM16" s="66"/>
      <c r="BN16" s="30">
        <v>3</v>
      </c>
      <c r="BO16" s="213">
        <f t="shared" ref="BO16:BO17" si="22">375+BU15</f>
        <v>1120</v>
      </c>
      <c r="BP16" s="211"/>
      <c r="BQ16" s="211"/>
      <c r="BR16" s="211">
        <f>+R30</f>
        <v>0</v>
      </c>
      <c r="BS16" s="211"/>
      <c r="BT16" s="211"/>
      <c r="BU16" s="211">
        <f t="shared" si="19"/>
        <v>1120</v>
      </c>
      <c r="BV16" s="211"/>
      <c r="BW16" s="248"/>
      <c r="CQ16" s="1"/>
      <c r="CR16" s="4"/>
    </row>
    <row r="17" spans="2:96" ht="14.25" thickBot="1">
      <c r="B17" s="161">
        <v>42451</v>
      </c>
      <c r="C17" s="162"/>
      <c r="D17" s="162"/>
      <c r="E17" s="55" t="s">
        <v>9</v>
      </c>
      <c r="F17" s="168"/>
      <c r="G17" s="157"/>
      <c r="H17" s="157"/>
      <c r="I17" s="156"/>
      <c r="J17" s="156"/>
      <c r="K17" s="156"/>
      <c r="L17" s="157"/>
      <c r="M17" s="157"/>
      <c r="N17" s="157"/>
      <c r="O17" s="156"/>
      <c r="P17" s="156"/>
      <c r="Q17" s="156"/>
      <c r="R17" s="157"/>
      <c r="S17" s="157"/>
      <c r="T17" s="157"/>
      <c r="U17" s="156"/>
      <c r="V17" s="156"/>
      <c r="W17" s="156"/>
      <c r="X17" s="157"/>
      <c r="Y17" s="157"/>
      <c r="Z17" s="157"/>
      <c r="AA17" s="156"/>
      <c r="AB17" s="156"/>
      <c r="AC17" s="156"/>
      <c r="AD17" s="157"/>
      <c r="AE17" s="157"/>
      <c r="AF17" s="157"/>
      <c r="AG17" s="156"/>
      <c r="AH17" s="156"/>
      <c r="AI17" s="156"/>
      <c r="AJ17" s="157"/>
      <c r="AK17" s="157"/>
      <c r="AL17" s="178"/>
      <c r="AM17" s="179">
        <f t="shared" si="0"/>
        <v>0</v>
      </c>
      <c r="AN17" s="180"/>
      <c r="AO17" s="181"/>
      <c r="AR17" s="23">
        <v>4</v>
      </c>
      <c r="AS17" s="226">
        <f t="shared" si="20"/>
        <v>1997</v>
      </c>
      <c r="AT17" s="227"/>
      <c r="AU17" s="227"/>
      <c r="AV17" s="227">
        <f>+L39</f>
        <v>0</v>
      </c>
      <c r="AW17" s="227"/>
      <c r="AX17" s="227"/>
      <c r="AY17" s="227">
        <f t="shared" si="17"/>
        <v>1997</v>
      </c>
      <c r="AZ17" s="227"/>
      <c r="BA17" s="232"/>
      <c r="BC17" s="20">
        <v>4</v>
      </c>
      <c r="BD17" s="213">
        <f t="shared" si="21"/>
        <v>1496</v>
      </c>
      <c r="BE17" s="211"/>
      <c r="BF17" s="211"/>
      <c r="BG17" s="227">
        <f>+O39</f>
        <v>0</v>
      </c>
      <c r="BH17" s="227"/>
      <c r="BI17" s="227"/>
      <c r="BJ17" s="227">
        <f t="shared" si="18"/>
        <v>1496</v>
      </c>
      <c r="BK17" s="227"/>
      <c r="BL17" s="278"/>
      <c r="BM17" s="66"/>
      <c r="BN17" s="31">
        <v>4</v>
      </c>
      <c r="BO17" s="213">
        <f t="shared" si="22"/>
        <v>1495</v>
      </c>
      <c r="BP17" s="211"/>
      <c r="BQ17" s="211"/>
      <c r="BR17" s="227">
        <f>+R39</f>
        <v>0</v>
      </c>
      <c r="BS17" s="227"/>
      <c r="BT17" s="227"/>
      <c r="BU17" s="227">
        <f t="shared" si="19"/>
        <v>1495</v>
      </c>
      <c r="BV17" s="227"/>
      <c r="BW17" s="276"/>
      <c r="CQ17" s="1"/>
      <c r="CR17" s="4"/>
    </row>
    <row r="18" spans="2:96" ht="15" thickTop="1" thickBot="1">
      <c r="B18" s="161">
        <v>42452</v>
      </c>
      <c r="C18" s="162"/>
      <c r="D18" s="162"/>
      <c r="E18" s="55" t="s">
        <v>10</v>
      </c>
      <c r="F18" s="168"/>
      <c r="G18" s="157"/>
      <c r="H18" s="157"/>
      <c r="I18" s="156"/>
      <c r="J18" s="156"/>
      <c r="K18" s="156"/>
      <c r="L18" s="157"/>
      <c r="M18" s="157"/>
      <c r="N18" s="157"/>
      <c r="O18" s="156"/>
      <c r="P18" s="156"/>
      <c r="Q18" s="156"/>
      <c r="R18" s="157"/>
      <c r="S18" s="157"/>
      <c r="T18" s="157"/>
      <c r="U18" s="156"/>
      <c r="V18" s="156"/>
      <c r="W18" s="156"/>
      <c r="X18" s="157"/>
      <c r="Y18" s="157"/>
      <c r="Z18" s="157"/>
      <c r="AA18" s="156"/>
      <c r="AB18" s="156"/>
      <c r="AC18" s="156"/>
      <c r="AD18" s="157"/>
      <c r="AE18" s="157"/>
      <c r="AF18" s="157"/>
      <c r="AG18" s="156"/>
      <c r="AH18" s="156"/>
      <c r="AI18" s="156"/>
      <c r="AJ18" s="157"/>
      <c r="AK18" s="157"/>
      <c r="AL18" s="178"/>
      <c r="AM18" s="179">
        <f t="shared" si="0"/>
        <v>0</v>
      </c>
      <c r="AN18" s="180"/>
      <c r="AO18" s="181"/>
      <c r="AR18" s="9"/>
      <c r="AS18" s="233" t="s">
        <v>13</v>
      </c>
      <c r="AT18" s="234"/>
      <c r="AU18" s="235"/>
      <c r="AV18" s="217">
        <f>+SUM(AV14:AX17)</f>
        <v>3</v>
      </c>
      <c r="AW18" s="218"/>
      <c r="AX18" s="219"/>
      <c r="AY18" s="233"/>
      <c r="AZ18" s="234"/>
      <c r="BA18" s="236"/>
      <c r="BC18" s="10"/>
      <c r="BD18" s="279" t="s">
        <v>13</v>
      </c>
      <c r="BE18" s="280"/>
      <c r="BF18" s="281"/>
      <c r="BG18" s="217">
        <f>+SUM(BG14:BI17)</f>
        <v>4</v>
      </c>
      <c r="BH18" s="218"/>
      <c r="BI18" s="219"/>
      <c r="BJ18" s="279"/>
      <c r="BK18" s="280"/>
      <c r="BL18" s="282"/>
      <c r="BM18" s="66"/>
      <c r="BN18" s="32"/>
      <c r="BO18" s="295" t="s">
        <v>13</v>
      </c>
      <c r="BP18" s="296"/>
      <c r="BQ18" s="297"/>
      <c r="BR18" s="217">
        <f>+SUM(BR14:BT17)</f>
        <v>5</v>
      </c>
      <c r="BS18" s="218"/>
      <c r="BT18" s="219"/>
      <c r="BU18" s="295"/>
      <c r="BV18" s="296"/>
      <c r="BW18" s="298"/>
      <c r="CQ18" s="1"/>
      <c r="CR18" s="4"/>
    </row>
    <row r="19" spans="2:96" ht="15" thickTop="1" thickBot="1">
      <c r="B19" s="161">
        <v>42453</v>
      </c>
      <c r="C19" s="162"/>
      <c r="D19" s="162"/>
      <c r="E19" s="55" t="s">
        <v>11</v>
      </c>
      <c r="F19" s="168"/>
      <c r="G19" s="157"/>
      <c r="H19" s="157"/>
      <c r="I19" s="156"/>
      <c r="J19" s="156"/>
      <c r="K19" s="156"/>
      <c r="L19" s="157"/>
      <c r="M19" s="157"/>
      <c r="N19" s="157"/>
      <c r="O19" s="156"/>
      <c r="P19" s="156"/>
      <c r="Q19" s="156"/>
      <c r="R19" s="157"/>
      <c r="S19" s="157"/>
      <c r="T19" s="157"/>
      <c r="U19" s="156"/>
      <c r="V19" s="156"/>
      <c r="W19" s="156"/>
      <c r="X19" s="157"/>
      <c r="Y19" s="157"/>
      <c r="Z19" s="157"/>
      <c r="AA19" s="156"/>
      <c r="AB19" s="156"/>
      <c r="AC19" s="156"/>
      <c r="AD19" s="157"/>
      <c r="AE19" s="157"/>
      <c r="AF19" s="157"/>
      <c r="AG19" s="156"/>
      <c r="AH19" s="156"/>
      <c r="AI19" s="156"/>
      <c r="AJ19" s="157"/>
      <c r="AK19" s="157"/>
      <c r="AL19" s="178"/>
      <c r="AM19" s="179">
        <f t="shared" si="0"/>
        <v>0</v>
      </c>
      <c r="AN19" s="180"/>
      <c r="AO19" s="181"/>
      <c r="AS19" s="66"/>
      <c r="AT19" s="66"/>
      <c r="AU19" s="66"/>
      <c r="AV19" s="66"/>
      <c r="AW19" s="66"/>
      <c r="AX19" s="66"/>
      <c r="AY19" s="66"/>
      <c r="AZ19" s="66"/>
      <c r="BA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O19" s="66"/>
      <c r="BP19" s="66"/>
      <c r="BQ19" s="66"/>
      <c r="BR19" s="66"/>
      <c r="BS19" s="66"/>
      <c r="BT19" s="66"/>
      <c r="BU19" s="66"/>
      <c r="BV19" s="66"/>
      <c r="BW19" s="66"/>
      <c r="CQ19" s="1"/>
      <c r="CR19" s="4"/>
    </row>
    <row r="20" spans="2:96" ht="15" thickTop="1" thickBot="1">
      <c r="B20" s="161">
        <v>42454</v>
      </c>
      <c r="C20" s="162"/>
      <c r="D20" s="162"/>
      <c r="E20" s="55" t="s">
        <v>5</v>
      </c>
      <c r="F20" s="173"/>
      <c r="G20" s="158"/>
      <c r="H20" s="158"/>
      <c r="I20" s="159"/>
      <c r="J20" s="159"/>
      <c r="K20" s="159"/>
      <c r="L20" s="158"/>
      <c r="M20" s="158"/>
      <c r="N20" s="158"/>
      <c r="O20" s="159"/>
      <c r="P20" s="159"/>
      <c r="Q20" s="159"/>
      <c r="R20" s="158"/>
      <c r="S20" s="158"/>
      <c r="T20" s="158"/>
      <c r="U20" s="159"/>
      <c r="V20" s="159"/>
      <c r="W20" s="159"/>
      <c r="X20" s="158"/>
      <c r="Y20" s="158"/>
      <c r="Z20" s="158"/>
      <c r="AA20" s="159"/>
      <c r="AB20" s="159"/>
      <c r="AC20" s="159"/>
      <c r="AD20" s="158"/>
      <c r="AE20" s="158"/>
      <c r="AF20" s="158"/>
      <c r="AG20" s="159"/>
      <c r="AH20" s="159"/>
      <c r="AI20" s="159"/>
      <c r="AJ20" s="158"/>
      <c r="AK20" s="158"/>
      <c r="AL20" s="193"/>
      <c r="AM20" s="194">
        <f t="shared" si="0"/>
        <v>0</v>
      </c>
      <c r="AN20" s="195"/>
      <c r="AO20" s="196"/>
      <c r="AR20" s="319" t="s">
        <v>19</v>
      </c>
      <c r="AS20" s="320"/>
      <c r="AT20" s="320"/>
      <c r="AU20" s="320"/>
      <c r="AV20" s="320"/>
      <c r="AW20" s="320">
        <v>3500</v>
      </c>
      <c r="AX20" s="320"/>
      <c r="AY20" s="320"/>
      <c r="AZ20" s="320"/>
      <c r="BA20" s="321"/>
      <c r="BC20" s="322" t="s">
        <v>20</v>
      </c>
      <c r="BD20" s="323"/>
      <c r="BE20" s="323"/>
      <c r="BF20" s="323"/>
      <c r="BG20" s="323"/>
      <c r="BH20" s="323">
        <v>1500</v>
      </c>
      <c r="BI20" s="323"/>
      <c r="BJ20" s="323"/>
      <c r="BK20" s="323"/>
      <c r="BL20" s="324"/>
      <c r="BM20" s="66"/>
      <c r="BN20" s="325" t="s">
        <v>34</v>
      </c>
      <c r="BO20" s="326"/>
      <c r="BP20" s="326"/>
      <c r="BQ20" s="326"/>
      <c r="BR20" s="326"/>
      <c r="BS20" s="326">
        <v>1500</v>
      </c>
      <c r="BT20" s="326"/>
      <c r="BU20" s="326"/>
      <c r="BV20" s="326"/>
      <c r="BW20" s="327"/>
      <c r="CQ20" s="1"/>
      <c r="CR20" s="4"/>
    </row>
    <row r="21" spans="2:96" ht="15" thickTop="1" thickBot="1">
      <c r="B21" s="192"/>
      <c r="C21" s="192"/>
      <c r="D21" s="192"/>
      <c r="E21" s="54" t="s">
        <v>28</v>
      </c>
      <c r="F21" s="166">
        <f>+SUM(F13:H20)</f>
        <v>0</v>
      </c>
      <c r="G21" s="166"/>
      <c r="H21" s="166"/>
      <c r="I21" s="166">
        <f t="shared" ref="I21" si="23">+SUM(I13:K20)</f>
        <v>0</v>
      </c>
      <c r="J21" s="166"/>
      <c r="K21" s="166"/>
      <c r="L21" s="166">
        <f t="shared" ref="L21" si="24">+SUM(L13:N20)</f>
        <v>0</v>
      </c>
      <c r="M21" s="166"/>
      <c r="N21" s="166"/>
      <c r="O21" s="166">
        <f t="shared" ref="O21" si="25">+SUM(O13:Q20)</f>
        <v>0</v>
      </c>
      <c r="P21" s="166"/>
      <c r="Q21" s="166"/>
      <c r="R21" s="166">
        <f t="shared" ref="R21" si="26">+SUM(R13:T20)</f>
        <v>0</v>
      </c>
      <c r="S21" s="166"/>
      <c r="T21" s="166"/>
      <c r="U21" s="166">
        <f t="shared" ref="U21" si="27">+SUM(U13:W20)</f>
        <v>0</v>
      </c>
      <c r="V21" s="166"/>
      <c r="W21" s="166"/>
      <c r="X21" s="166">
        <f t="shared" ref="X21" si="28">+SUM(X13:Z20)</f>
        <v>0</v>
      </c>
      <c r="Y21" s="166"/>
      <c r="Z21" s="166"/>
      <c r="AA21" s="166">
        <f t="shared" ref="AA21" si="29">+SUM(AA13:AC20)</f>
        <v>0</v>
      </c>
      <c r="AB21" s="166"/>
      <c r="AC21" s="166"/>
      <c r="AD21" s="166">
        <f t="shared" ref="AD21" si="30">+SUM(AD13:AF20)</f>
        <v>0</v>
      </c>
      <c r="AE21" s="166"/>
      <c r="AF21" s="166"/>
      <c r="AG21" s="166">
        <f t="shared" ref="AG21" si="31">+SUM(AG13:AI20)</f>
        <v>0</v>
      </c>
      <c r="AH21" s="166"/>
      <c r="AI21" s="166"/>
      <c r="AJ21" s="166">
        <f t="shared" ref="AJ21" si="32">+SUM(AJ13:AL20)</f>
        <v>0</v>
      </c>
      <c r="AK21" s="166"/>
      <c r="AL21" s="166"/>
      <c r="AM21" s="166">
        <f t="shared" si="0"/>
        <v>0</v>
      </c>
      <c r="AN21" s="166"/>
      <c r="AO21" s="166"/>
      <c r="AR21" s="52">
        <v>1</v>
      </c>
      <c r="AS21" s="224">
        <f>+AW20/4</f>
        <v>875</v>
      </c>
      <c r="AT21" s="225"/>
      <c r="AU21" s="225"/>
      <c r="AV21" s="225">
        <f>+U12</f>
        <v>6</v>
      </c>
      <c r="AW21" s="225"/>
      <c r="AX21" s="225"/>
      <c r="AY21" s="225">
        <f>+AS21-AV21</f>
        <v>869</v>
      </c>
      <c r="AZ21" s="225"/>
      <c r="BA21" s="237"/>
      <c r="BC21" s="53">
        <v>1</v>
      </c>
      <c r="BD21" s="224">
        <f>+BH20/4</f>
        <v>375</v>
      </c>
      <c r="BE21" s="225"/>
      <c r="BF21" s="225"/>
      <c r="BG21" s="225">
        <f>+X12</f>
        <v>7</v>
      </c>
      <c r="BH21" s="225"/>
      <c r="BI21" s="225"/>
      <c r="BJ21" s="225">
        <f>+BD21-BG21</f>
        <v>368</v>
      </c>
      <c r="BK21" s="225"/>
      <c r="BL21" s="299"/>
      <c r="BM21" s="66"/>
      <c r="BN21" s="33">
        <v>1</v>
      </c>
      <c r="BO21" s="224">
        <f>+BS20/4</f>
        <v>375</v>
      </c>
      <c r="BP21" s="225"/>
      <c r="BQ21" s="225"/>
      <c r="BR21" s="225">
        <f>+AA12</f>
        <v>8</v>
      </c>
      <c r="BS21" s="225"/>
      <c r="BT21" s="225"/>
      <c r="BU21" s="225">
        <f>+BO21-BR21</f>
        <v>367</v>
      </c>
      <c r="BV21" s="225"/>
      <c r="BW21" s="329"/>
      <c r="CQ21" s="1"/>
      <c r="CR21" s="4"/>
    </row>
    <row r="22" spans="2:96" ht="14.25" thickTop="1">
      <c r="B22" s="161">
        <v>42455</v>
      </c>
      <c r="C22" s="162"/>
      <c r="D22" s="162"/>
      <c r="E22" s="55" t="s">
        <v>60</v>
      </c>
      <c r="F22" s="205"/>
      <c r="G22" s="202"/>
      <c r="H22" s="202"/>
      <c r="I22" s="206"/>
      <c r="J22" s="206"/>
      <c r="K22" s="206"/>
      <c r="L22" s="202"/>
      <c r="M22" s="202"/>
      <c r="N22" s="202"/>
      <c r="O22" s="206"/>
      <c r="P22" s="206"/>
      <c r="Q22" s="206"/>
      <c r="R22" s="202"/>
      <c r="S22" s="202"/>
      <c r="T22" s="202"/>
      <c r="U22" s="206"/>
      <c r="V22" s="206"/>
      <c r="W22" s="206"/>
      <c r="X22" s="202"/>
      <c r="Y22" s="202"/>
      <c r="Z22" s="202"/>
      <c r="AA22" s="206"/>
      <c r="AB22" s="206"/>
      <c r="AC22" s="206"/>
      <c r="AD22" s="202"/>
      <c r="AE22" s="202"/>
      <c r="AF22" s="202"/>
      <c r="AG22" s="206"/>
      <c r="AH22" s="206"/>
      <c r="AI22" s="206"/>
      <c r="AJ22" s="202"/>
      <c r="AK22" s="202"/>
      <c r="AL22" s="203"/>
      <c r="AM22" s="198">
        <f t="shared" si="0"/>
        <v>0</v>
      </c>
      <c r="AN22" s="199"/>
      <c r="AO22" s="200"/>
      <c r="AR22" s="24">
        <v>2</v>
      </c>
      <c r="AS22" s="213">
        <f>875+AY21</f>
        <v>1744</v>
      </c>
      <c r="AT22" s="211"/>
      <c r="AU22" s="211"/>
      <c r="AV22" s="211">
        <f>+U21</f>
        <v>0</v>
      </c>
      <c r="AW22" s="211"/>
      <c r="AX22" s="211"/>
      <c r="AY22" s="211">
        <f t="shared" ref="AY22:AY24" si="33">+AS22-AV22</f>
        <v>1744</v>
      </c>
      <c r="AZ22" s="211"/>
      <c r="BA22" s="241"/>
      <c r="BC22" s="26">
        <v>2</v>
      </c>
      <c r="BD22" s="213">
        <f>375+BJ21</f>
        <v>743</v>
      </c>
      <c r="BE22" s="211"/>
      <c r="BF22" s="211"/>
      <c r="BG22" s="211">
        <f>+X21</f>
        <v>0</v>
      </c>
      <c r="BH22" s="211"/>
      <c r="BI22" s="211"/>
      <c r="BJ22" s="211">
        <f t="shared" ref="BJ22:BJ24" si="34">+BD22-BG22</f>
        <v>743</v>
      </c>
      <c r="BK22" s="211"/>
      <c r="BL22" s="263"/>
      <c r="BM22" s="66"/>
      <c r="BN22" s="34">
        <v>2</v>
      </c>
      <c r="BO22" s="213">
        <f>375+BU21</f>
        <v>742</v>
      </c>
      <c r="BP22" s="211"/>
      <c r="BQ22" s="211"/>
      <c r="BR22" s="211">
        <f>+AA21</f>
        <v>0</v>
      </c>
      <c r="BS22" s="211"/>
      <c r="BT22" s="211"/>
      <c r="BU22" s="211">
        <f t="shared" ref="BU22:BU24" si="35">+BO22-BR22</f>
        <v>742</v>
      </c>
      <c r="BV22" s="211"/>
      <c r="BW22" s="264"/>
      <c r="CQ22" s="1"/>
      <c r="CR22" s="4"/>
    </row>
    <row r="23" spans="2:96">
      <c r="B23" s="161">
        <v>42456</v>
      </c>
      <c r="C23" s="162"/>
      <c r="D23" s="162"/>
      <c r="E23" s="55" t="s">
        <v>7</v>
      </c>
      <c r="F23" s="163"/>
      <c r="G23" s="164"/>
      <c r="H23" s="164"/>
      <c r="I23" s="165"/>
      <c r="J23" s="165"/>
      <c r="K23" s="165"/>
      <c r="L23" s="164"/>
      <c r="M23" s="164"/>
      <c r="N23" s="164"/>
      <c r="O23" s="165"/>
      <c r="P23" s="165"/>
      <c r="Q23" s="165"/>
      <c r="R23" s="164"/>
      <c r="S23" s="164"/>
      <c r="T23" s="164"/>
      <c r="U23" s="165"/>
      <c r="V23" s="165"/>
      <c r="W23" s="165"/>
      <c r="X23" s="164"/>
      <c r="Y23" s="164"/>
      <c r="Z23" s="164"/>
      <c r="AA23" s="165"/>
      <c r="AB23" s="165"/>
      <c r="AC23" s="165"/>
      <c r="AD23" s="164"/>
      <c r="AE23" s="164"/>
      <c r="AF23" s="164"/>
      <c r="AG23" s="165"/>
      <c r="AH23" s="165"/>
      <c r="AI23" s="165"/>
      <c r="AJ23" s="164"/>
      <c r="AK23" s="164"/>
      <c r="AL23" s="204"/>
      <c r="AM23" s="179">
        <f t="shared" si="0"/>
        <v>0</v>
      </c>
      <c r="AN23" s="180"/>
      <c r="AO23" s="181"/>
      <c r="AR23" s="24">
        <v>3</v>
      </c>
      <c r="AS23" s="213">
        <f t="shared" ref="AS23:AS24" si="36">875+AY22</f>
        <v>2619</v>
      </c>
      <c r="AT23" s="211"/>
      <c r="AU23" s="211"/>
      <c r="AV23" s="211">
        <f>+U30</f>
        <v>0</v>
      </c>
      <c r="AW23" s="211"/>
      <c r="AX23" s="211"/>
      <c r="AY23" s="211">
        <f t="shared" si="33"/>
        <v>2619</v>
      </c>
      <c r="AZ23" s="211"/>
      <c r="BA23" s="241"/>
      <c r="BC23" s="26">
        <v>3</v>
      </c>
      <c r="BD23" s="213">
        <f t="shared" ref="BD23:BD24" si="37">375+BJ22</f>
        <v>1118</v>
      </c>
      <c r="BE23" s="211"/>
      <c r="BF23" s="211"/>
      <c r="BG23" s="211">
        <f>+X30</f>
        <v>0</v>
      </c>
      <c r="BH23" s="211"/>
      <c r="BI23" s="211"/>
      <c r="BJ23" s="211">
        <f t="shared" si="34"/>
        <v>1118</v>
      </c>
      <c r="BK23" s="211"/>
      <c r="BL23" s="263"/>
      <c r="BM23" s="66"/>
      <c r="BN23" s="34">
        <v>3</v>
      </c>
      <c r="BO23" s="213">
        <f t="shared" ref="BO23:BO24" si="38">375+BU22</f>
        <v>1117</v>
      </c>
      <c r="BP23" s="211"/>
      <c r="BQ23" s="211"/>
      <c r="BR23" s="211">
        <f>+AA30</f>
        <v>0</v>
      </c>
      <c r="BS23" s="211"/>
      <c r="BT23" s="211"/>
      <c r="BU23" s="211">
        <f t="shared" si="35"/>
        <v>1117</v>
      </c>
      <c r="BV23" s="211"/>
      <c r="BW23" s="264"/>
      <c r="CQ23" s="1"/>
      <c r="CR23" s="4"/>
    </row>
    <row r="24" spans="2:96" ht="14.25" thickBot="1">
      <c r="B24" s="161">
        <v>42457</v>
      </c>
      <c r="C24" s="162"/>
      <c r="D24" s="162"/>
      <c r="E24" s="55" t="s">
        <v>8</v>
      </c>
      <c r="F24" s="163"/>
      <c r="G24" s="164"/>
      <c r="H24" s="164"/>
      <c r="I24" s="165"/>
      <c r="J24" s="165"/>
      <c r="K24" s="165"/>
      <c r="L24" s="164"/>
      <c r="M24" s="164"/>
      <c r="N24" s="164"/>
      <c r="O24" s="165"/>
      <c r="P24" s="165"/>
      <c r="Q24" s="165"/>
      <c r="R24" s="164"/>
      <c r="S24" s="164"/>
      <c r="T24" s="164"/>
      <c r="U24" s="165"/>
      <c r="V24" s="165"/>
      <c r="W24" s="165"/>
      <c r="X24" s="164"/>
      <c r="Y24" s="164"/>
      <c r="Z24" s="164"/>
      <c r="AA24" s="165"/>
      <c r="AB24" s="165"/>
      <c r="AC24" s="165"/>
      <c r="AD24" s="164"/>
      <c r="AE24" s="164"/>
      <c r="AF24" s="164"/>
      <c r="AG24" s="165"/>
      <c r="AH24" s="165"/>
      <c r="AI24" s="165"/>
      <c r="AJ24" s="164"/>
      <c r="AK24" s="164"/>
      <c r="AL24" s="204"/>
      <c r="AM24" s="179">
        <f t="shared" si="0"/>
        <v>0</v>
      </c>
      <c r="AN24" s="180"/>
      <c r="AO24" s="181"/>
      <c r="AR24" s="25">
        <v>4</v>
      </c>
      <c r="AS24" s="213">
        <f t="shared" si="36"/>
        <v>3494</v>
      </c>
      <c r="AT24" s="211"/>
      <c r="AU24" s="211"/>
      <c r="AV24" s="227">
        <f>+U39</f>
        <v>0</v>
      </c>
      <c r="AW24" s="227"/>
      <c r="AX24" s="227"/>
      <c r="AY24" s="227">
        <f t="shared" si="33"/>
        <v>3494</v>
      </c>
      <c r="AZ24" s="227"/>
      <c r="BA24" s="242"/>
      <c r="BC24" s="27">
        <v>4</v>
      </c>
      <c r="BD24" s="213">
        <f t="shared" si="37"/>
        <v>1493</v>
      </c>
      <c r="BE24" s="211"/>
      <c r="BF24" s="211"/>
      <c r="BG24" s="227">
        <f>+X39</f>
        <v>0</v>
      </c>
      <c r="BH24" s="227"/>
      <c r="BI24" s="227"/>
      <c r="BJ24" s="227">
        <f t="shared" si="34"/>
        <v>1493</v>
      </c>
      <c r="BK24" s="227"/>
      <c r="BL24" s="283"/>
      <c r="BM24" s="66"/>
      <c r="BN24" s="35">
        <v>4</v>
      </c>
      <c r="BO24" s="213">
        <f t="shared" si="38"/>
        <v>1492</v>
      </c>
      <c r="BP24" s="211"/>
      <c r="BQ24" s="211"/>
      <c r="BR24" s="227">
        <f>+AA39</f>
        <v>0</v>
      </c>
      <c r="BS24" s="227"/>
      <c r="BT24" s="227"/>
      <c r="BU24" s="227">
        <f t="shared" si="35"/>
        <v>1492</v>
      </c>
      <c r="BV24" s="227"/>
      <c r="BW24" s="265"/>
      <c r="CQ24" s="1"/>
      <c r="CR24" s="4"/>
    </row>
    <row r="25" spans="2:96" ht="15" thickTop="1" thickBot="1">
      <c r="B25" s="161">
        <v>42458</v>
      </c>
      <c r="C25" s="162"/>
      <c r="D25" s="162"/>
      <c r="E25" s="55" t="s">
        <v>9</v>
      </c>
      <c r="F25" s="163"/>
      <c r="G25" s="164"/>
      <c r="H25" s="164"/>
      <c r="I25" s="165"/>
      <c r="J25" s="165"/>
      <c r="K25" s="165"/>
      <c r="L25" s="164"/>
      <c r="M25" s="164"/>
      <c r="N25" s="164"/>
      <c r="O25" s="165"/>
      <c r="P25" s="165"/>
      <c r="Q25" s="165"/>
      <c r="R25" s="164"/>
      <c r="S25" s="164"/>
      <c r="T25" s="164"/>
      <c r="U25" s="165"/>
      <c r="V25" s="165"/>
      <c r="W25" s="165"/>
      <c r="X25" s="164"/>
      <c r="Y25" s="164"/>
      <c r="Z25" s="164"/>
      <c r="AA25" s="165"/>
      <c r="AB25" s="165"/>
      <c r="AC25" s="165"/>
      <c r="AD25" s="164"/>
      <c r="AE25" s="164"/>
      <c r="AF25" s="164"/>
      <c r="AG25" s="165"/>
      <c r="AH25" s="165"/>
      <c r="AI25" s="165"/>
      <c r="AJ25" s="164"/>
      <c r="AK25" s="164"/>
      <c r="AL25" s="204"/>
      <c r="AM25" s="179">
        <f t="shared" si="0"/>
        <v>0</v>
      </c>
      <c r="AN25" s="180"/>
      <c r="AO25" s="181"/>
      <c r="AR25" s="11"/>
      <c r="AS25" s="243" t="s">
        <v>13</v>
      </c>
      <c r="AT25" s="244"/>
      <c r="AU25" s="245"/>
      <c r="AV25" s="217">
        <f>+SUM(AV21:AX24)</f>
        <v>6</v>
      </c>
      <c r="AW25" s="218"/>
      <c r="AX25" s="219"/>
      <c r="AY25" s="243"/>
      <c r="AZ25" s="244"/>
      <c r="BA25" s="246"/>
      <c r="BC25" s="28"/>
      <c r="BD25" s="238" t="s">
        <v>13</v>
      </c>
      <c r="BE25" s="239"/>
      <c r="BF25" s="240"/>
      <c r="BG25" s="217">
        <f>+SUM(BG21:BI24)</f>
        <v>7</v>
      </c>
      <c r="BH25" s="218"/>
      <c r="BI25" s="219"/>
      <c r="BJ25" s="238"/>
      <c r="BK25" s="239"/>
      <c r="BL25" s="294"/>
      <c r="BM25" s="66"/>
      <c r="BN25" s="36"/>
      <c r="BO25" s="266" t="s">
        <v>13</v>
      </c>
      <c r="BP25" s="267"/>
      <c r="BQ25" s="268"/>
      <c r="BR25" s="217">
        <f>+SUM(BR21:BT24)</f>
        <v>8</v>
      </c>
      <c r="BS25" s="218"/>
      <c r="BT25" s="219"/>
      <c r="BU25" s="266"/>
      <c r="BV25" s="267"/>
      <c r="BW25" s="367"/>
      <c r="CQ25" s="1"/>
      <c r="CR25" s="4"/>
    </row>
    <row r="26" spans="2:96" ht="15" thickTop="1" thickBot="1">
      <c r="B26" s="161">
        <v>42459</v>
      </c>
      <c r="C26" s="162"/>
      <c r="D26" s="162"/>
      <c r="E26" s="55" t="s">
        <v>10</v>
      </c>
      <c r="F26" s="163"/>
      <c r="G26" s="164"/>
      <c r="H26" s="164"/>
      <c r="I26" s="165"/>
      <c r="J26" s="165"/>
      <c r="K26" s="165"/>
      <c r="L26" s="164"/>
      <c r="M26" s="164"/>
      <c r="N26" s="164"/>
      <c r="O26" s="165"/>
      <c r="P26" s="165"/>
      <c r="Q26" s="165"/>
      <c r="R26" s="164"/>
      <c r="S26" s="164"/>
      <c r="T26" s="164"/>
      <c r="U26" s="165"/>
      <c r="V26" s="165"/>
      <c r="W26" s="165"/>
      <c r="X26" s="164"/>
      <c r="Y26" s="164"/>
      <c r="Z26" s="164"/>
      <c r="AA26" s="165"/>
      <c r="AB26" s="165"/>
      <c r="AC26" s="165"/>
      <c r="AD26" s="164"/>
      <c r="AE26" s="164"/>
      <c r="AF26" s="164"/>
      <c r="AG26" s="165"/>
      <c r="AH26" s="165"/>
      <c r="AI26" s="165"/>
      <c r="AJ26" s="164"/>
      <c r="AK26" s="164"/>
      <c r="AL26" s="204"/>
      <c r="AM26" s="179">
        <f t="shared" si="0"/>
        <v>0</v>
      </c>
      <c r="AN26" s="180"/>
      <c r="AO26" s="181"/>
      <c r="AS26" s="66"/>
      <c r="AT26" s="66"/>
      <c r="AU26" s="66"/>
      <c r="AV26" s="66"/>
      <c r="AW26" s="66"/>
      <c r="AX26" s="66"/>
      <c r="AY26" s="66"/>
      <c r="AZ26" s="66"/>
      <c r="BA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O26" s="66"/>
      <c r="BP26" s="66"/>
      <c r="BQ26" s="66"/>
      <c r="BR26" s="66"/>
      <c r="BS26" s="66"/>
      <c r="BT26" s="66"/>
      <c r="BU26" s="66"/>
      <c r="BV26" s="66"/>
      <c r="BW26" s="66"/>
      <c r="CQ26" s="1"/>
      <c r="CR26" s="4"/>
    </row>
    <row r="27" spans="2:96" ht="15" thickTop="1" thickBot="1">
      <c r="B27" s="161">
        <v>42460</v>
      </c>
      <c r="C27" s="162"/>
      <c r="D27" s="162"/>
      <c r="E27" s="55" t="s">
        <v>11</v>
      </c>
      <c r="F27" s="163"/>
      <c r="G27" s="164"/>
      <c r="H27" s="164"/>
      <c r="I27" s="165"/>
      <c r="J27" s="165"/>
      <c r="K27" s="165"/>
      <c r="L27" s="164"/>
      <c r="M27" s="164"/>
      <c r="N27" s="164"/>
      <c r="O27" s="165"/>
      <c r="P27" s="165"/>
      <c r="Q27" s="165"/>
      <c r="R27" s="164"/>
      <c r="S27" s="164"/>
      <c r="T27" s="164"/>
      <c r="U27" s="165"/>
      <c r="V27" s="165"/>
      <c r="W27" s="165"/>
      <c r="X27" s="164"/>
      <c r="Y27" s="164"/>
      <c r="Z27" s="164"/>
      <c r="AA27" s="165"/>
      <c r="AB27" s="165"/>
      <c r="AC27" s="165"/>
      <c r="AD27" s="164"/>
      <c r="AE27" s="164"/>
      <c r="AF27" s="164"/>
      <c r="AG27" s="165"/>
      <c r="AH27" s="165"/>
      <c r="AI27" s="165"/>
      <c r="AJ27" s="164"/>
      <c r="AK27" s="164"/>
      <c r="AL27" s="204"/>
      <c r="AM27" s="179">
        <f t="shared" si="0"/>
        <v>0</v>
      </c>
      <c r="AN27" s="180"/>
      <c r="AO27" s="181"/>
      <c r="AR27" s="249" t="s">
        <v>22</v>
      </c>
      <c r="AS27" s="250"/>
      <c r="AT27" s="250"/>
      <c r="AU27" s="250"/>
      <c r="AV27" s="250"/>
      <c r="AW27" s="250">
        <v>1500</v>
      </c>
      <c r="AX27" s="250"/>
      <c r="AY27" s="250"/>
      <c r="AZ27" s="250"/>
      <c r="BA27" s="251"/>
      <c r="BC27" s="379" t="s">
        <v>23</v>
      </c>
      <c r="BD27" s="380"/>
      <c r="BE27" s="380"/>
      <c r="BF27" s="380"/>
      <c r="BG27" s="380"/>
      <c r="BH27" s="380">
        <v>1500</v>
      </c>
      <c r="BI27" s="380"/>
      <c r="BJ27" s="380"/>
      <c r="BK27" s="380"/>
      <c r="BL27" s="381"/>
      <c r="BM27" s="66"/>
      <c r="BN27" s="376" t="s">
        <v>35</v>
      </c>
      <c r="BO27" s="377"/>
      <c r="BP27" s="377"/>
      <c r="BQ27" s="377"/>
      <c r="BR27" s="377"/>
      <c r="BS27" s="377">
        <v>500</v>
      </c>
      <c r="BT27" s="377"/>
      <c r="BU27" s="377"/>
      <c r="BV27" s="377"/>
      <c r="BW27" s="378"/>
      <c r="CQ27" s="1"/>
      <c r="CR27" s="4"/>
    </row>
    <row r="28" spans="2:96" ht="14.25" thickTop="1">
      <c r="B28" s="161">
        <v>42461</v>
      </c>
      <c r="C28" s="162"/>
      <c r="D28" s="162"/>
      <c r="E28" s="55" t="s">
        <v>5</v>
      </c>
      <c r="F28" s="163"/>
      <c r="G28" s="164"/>
      <c r="H28" s="164"/>
      <c r="I28" s="165"/>
      <c r="J28" s="165"/>
      <c r="K28" s="165"/>
      <c r="L28" s="164"/>
      <c r="M28" s="164"/>
      <c r="N28" s="164"/>
      <c r="O28" s="165"/>
      <c r="P28" s="165"/>
      <c r="Q28" s="165"/>
      <c r="R28" s="164"/>
      <c r="S28" s="164"/>
      <c r="T28" s="164"/>
      <c r="U28" s="165"/>
      <c r="V28" s="165"/>
      <c r="W28" s="165"/>
      <c r="X28" s="164"/>
      <c r="Y28" s="164"/>
      <c r="Z28" s="164"/>
      <c r="AA28" s="165"/>
      <c r="AB28" s="165"/>
      <c r="AC28" s="165"/>
      <c r="AD28" s="164"/>
      <c r="AE28" s="164"/>
      <c r="AF28" s="164"/>
      <c r="AG28" s="165"/>
      <c r="AH28" s="165"/>
      <c r="AI28" s="165"/>
      <c r="AJ28" s="164"/>
      <c r="AK28" s="164"/>
      <c r="AL28" s="204"/>
      <c r="AM28" s="179">
        <f t="shared" si="0"/>
        <v>0</v>
      </c>
      <c r="AN28" s="180"/>
      <c r="AO28" s="181"/>
      <c r="AR28" s="51">
        <v>1</v>
      </c>
      <c r="AS28" s="224">
        <f>+AW27/4</f>
        <v>375</v>
      </c>
      <c r="AT28" s="225"/>
      <c r="AU28" s="225"/>
      <c r="AV28" s="225">
        <f>+AD12</f>
        <v>9</v>
      </c>
      <c r="AW28" s="225"/>
      <c r="AX28" s="225"/>
      <c r="AY28" s="225">
        <f>+AS28-AV28</f>
        <v>366</v>
      </c>
      <c r="AZ28" s="225"/>
      <c r="BA28" s="400"/>
      <c r="BC28" s="50">
        <v>1</v>
      </c>
      <c r="BD28" s="224">
        <f>+BH27/4</f>
        <v>375</v>
      </c>
      <c r="BE28" s="225"/>
      <c r="BF28" s="225"/>
      <c r="BG28" s="225">
        <f>+AG12</f>
        <v>10</v>
      </c>
      <c r="BH28" s="225"/>
      <c r="BI28" s="225"/>
      <c r="BJ28" s="225">
        <f>+BD28-BG28</f>
        <v>365</v>
      </c>
      <c r="BK28" s="225"/>
      <c r="BL28" s="382"/>
      <c r="BM28" s="66"/>
      <c r="BN28" s="49">
        <v>1</v>
      </c>
      <c r="BO28" s="288">
        <f>+BS27/4</f>
        <v>125</v>
      </c>
      <c r="BP28" s="289"/>
      <c r="BQ28" s="224"/>
      <c r="BR28" s="225">
        <f>+AJ12</f>
        <v>11</v>
      </c>
      <c r="BS28" s="225"/>
      <c r="BT28" s="225"/>
      <c r="BU28" s="225">
        <f>+BO28-BR28</f>
        <v>114</v>
      </c>
      <c r="BV28" s="225"/>
      <c r="BW28" s="290"/>
      <c r="CQ28" s="1"/>
      <c r="CR28" s="4"/>
    </row>
    <row r="29" spans="2:96" ht="14.25" thickBot="1">
      <c r="B29" s="161">
        <v>42462</v>
      </c>
      <c r="C29" s="162"/>
      <c r="D29" s="162"/>
      <c r="E29" s="55" t="s">
        <v>6</v>
      </c>
      <c r="F29" s="334"/>
      <c r="G29" s="208"/>
      <c r="H29" s="208"/>
      <c r="I29" s="209"/>
      <c r="J29" s="209"/>
      <c r="K29" s="209"/>
      <c r="L29" s="208"/>
      <c r="M29" s="208"/>
      <c r="N29" s="208"/>
      <c r="O29" s="209"/>
      <c r="P29" s="209"/>
      <c r="Q29" s="209"/>
      <c r="R29" s="208"/>
      <c r="S29" s="208"/>
      <c r="T29" s="208"/>
      <c r="U29" s="209"/>
      <c r="V29" s="209"/>
      <c r="W29" s="209"/>
      <c r="X29" s="208"/>
      <c r="Y29" s="208"/>
      <c r="Z29" s="208"/>
      <c r="AA29" s="209"/>
      <c r="AB29" s="209"/>
      <c r="AC29" s="209"/>
      <c r="AD29" s="208"/>
      <c r="AE29" s="208"/>
      <c r="AF29" s="208"/>
      <c r="AG29" s="209"/>
      <c r="AH29" s="209"/>
      <c r="AI29" s="209"/>
      <c r="AJ29" s="208"/>
      <c r="AK29" s="208"/>
      <c r="AL29" s="210"/>
      <c r="AM29" s="194">
        <f t="shared" si="0"/>
        <v>0</v>
      </c>
      <c r="AN29" s="195"/>
      <c r="AO29" s="196"/>
      <c r="AR29" s="37">
        <v>2</v>
      </c>
      <c r="AS29" s="213">
        <f>375+AY28</f>
        <v>741</v>
      </c>
      <c r="AT29" s="211"/>
      <c r="AU29" s="211"/>
      <c r="AV29" s="211">
        <f>+AD21</f>
        <v>0</v>
      </c>
      <c r="AW29" s="211"/>
      <c r="AX29" s="211"/>
      <c r="AY29" s="211">
        <f t="shared" ref="AY29:AY31" si="39">+AS29-AV29</f>
        <v>741</v>
      </c>
      <c r="AZ29" s="211"/>
      <c r="BA29" s="399"/>
      <c r="BC29" s="40">
        <v>2</v>
      </c>
      <c r="BD29" s="213">
        <f>375+BJ28</f>
        <v>740</v>
      </c>
      <c r="BE29" s="211"/>
      <c r="BF29" s="211"/>
      <c r="BG29" s="211">
        <f>+AG21</f>
        <v>0</v>
      </c>
      <c r="BH29" s="211"/>
      <c r="BI29" s="211"/>
      <c r="BJ29" s="211">
        <f t="shared" ref="BJ29:BJ31" si="40">+BD29-BG29</f>
        <v>740</v>
      </c>
      <c r="BK29" s="211"/>
      <c r="BL29" s="330"/>
      <c r="BM29" s="66"/>
      <c r="BN29" s="43">
        <v>2</v>
      </c>
      <c r="BO29" s="291">
        <f>125+BU28</f>
        <v>239</v>
      </c>
      <c r="BP29" s="292"/>
      <c r="BQ29" s="213"/>
      <c r="BR29" s="211">
        <f>+AJ21</f>
        <v>0</v>
      </c>
      <c r="BS29" s="211"/>
      <c r="BT29" s="211"/>
      <c r="BU29" s="211">
        <f t="shared" ref="BU29:BU31" si="41">+BO29-BR29</f>
        <v>239</v>
      </c>
      <c r="BV29" s="211"/>
      <c r="BW29" s="293"/>
      <c r="CQ29" s="1"/>
      <c r="CR29" s="4"/>
    </row>
    <row r="30" spans="2:96" ht="15" thickTop="1" thickBot="1">
      <c r="B30" s="167"/>
      <c r="C30" s="167"/>
      <c r="D30" s="167"/>
      <c r="E30" s="71" t="s">
        <v>28</v>
      </c>
      <c r="F30" s="207">
        <f>+SUM(F22:H29)</f>
        <v>0</v>
      </c>
      <c r="G30" s="207"/>
      <c r="H30" s="207"/>
      <c r="I30" s="207">
        <f t="shared" ref="I30" si="42">+SUM(I22:K29)</f>
        <v>0</v>
      </c>
      <c r="J30" s="207"/>
      <c r="K30" s="207"/>
      <c r="L30" s="207">
        <f t="shared" ref="L30" si="43">+SUM(L22:N29)</f>
        <v>0</v>
      </c>
      <c r="M30" s="207"/>
      <c r="N30" s="207"/>
      <c r="O30" s="207">
        <f t="shared" ref="O30" si="44">+SUM(O22:Q29)</f>
        <v>0</v>
      </c>
      <c r="P30" s="207"/>
      <c r="Q30" s="207"/>
      <c r="R30" s="207">
        <f t="shared" ref="R30" si="45">+SUM(R22:T29)</f>
        <v>0</v>
      </c>
      <c r="S30" s="207"/>
      <c r="T30" s="207"/>
      <c r="U30" s="207">
        <f t="shared" ref="U30" si="46">+SUM(U22:W29)</f>
        <v>0</v>
      </c>
      <c r="V30" s="207"/>
      <c r="W30" s="207"/>
      <c r="X30" s="207">
        <f t="shared" ref="X30" si="47">+SUM(X22:Z29)</f>
        <v>0</v>
      </c>
      <c r="Y30" s="207"/>
      <c r="Z30" s="207"/>
      <c r="AA30" s="207">
        <f t="shared" ref="AA30" si="48">+SUM(AA22:AC29)</f>
        <v>0</v>
      </c>
      <c r="AB30" s="207"/>
      <c r="AC30" s="207"/>
      <c r="AD30" s="207">
        <f t="shared" ref="AD30" si="49">+SUM(AD22:AF29)</f>
        <v>0</v>
      </c>
      <c r="AE30" s="207"/>
      <c r="AF30" s="207"/>
      <c r="AG30" s="207">
        <f t="shared" ref="AG30" si="50">+SUM(AG22:AI29)</f>
        <v>0</v>
      </c>
      <c r="AH30" s="207"/>
      <c r="AI30" s="207"/>
      <c r="AJ30" s="207">
        <f t="shared" ref="AJ30" si="51">+SUM(AJ22:AL29)</f>
        <v>0</v>
      </c>
      <c r="AK30" s="207"/>
      <c r="AL30" s="207"/>
      <c r="AM30" s="207">
        <f t="shared" si="0"/>
        <v>0</v>
      </c>
      <c r="AN30" s="207"/>
      <c r="AO30" s="207"/>
      <c r="AR30" s="37">
        <v>3</v>
      </c>
      <c r="AS30" s="213">
        <f t="shared" ref="AS30:AS31" si="52">375+AY29</f>
        <v>1116</v>
      </c>
      <c r="AT30" s="211"/>
      <c r="AU30" s="211"/>
      <c r="AV30" s="211">
        <f>+AD30</f>
        <v>0</v>
      </c>
      <c r="AW30" s="211"/>
      <c r="AX30" s="211"/>
      <c r="AY30" s="211">
        <f t="shared" si="39"/>
        <v>1116</v>
      </c>
      <c r="AZ30" s="211"/>
      <c r="BA30" s="399"/>
      <c r="BC30" s="40">
        <v>3</v>
      </c>
      <c r="BD30" s="213">
        <f t="shared" ref="BD30:BD31" si="53">375+BJ29</f>
        <v>1115</v>
      </c>
      <c r="BE30" s="211"/>
      <c r="BF30" s="211"/>
      <c r="BG30" s="211">
        <f>+AG30</f>
        <v>0</v>
      </c>
      <c r="BH30" s="211"/>
      <c r="BI30" s="211"/>
      <c r="BJ30" s="211">
        <f t="shared" si="40"/>
        <v>1115</v>
      </c>
      <c r="BK30" s="211"/>
      <c r="BL30" s="330"/>
      <c r="BM30" s="66"/>
      <c r="BN30" s="43">
        <v>3</v>
      </c>
      <c r="BO30" s="291">
        <f>125+BU29</f>
        <v>364</v>
      </c>
      <c r="BP30" s="292"/>
      <c r="BQ30" s="213"/>
      <c r="BR30" s="211">
        <f>+AJ30</f>
        <v>0</v>
      </c>
      <c r="BS30" s="211"/>
      <c r="BT30" s="211"/>
      <c r="BU30" s="211">
        <f t="shared" si="41"/>
        <v>364</v>
      </c>
      <c r="BV30" s="211"/>
      <c r="BW30" s="293"/>
    </row>
    <row r="31" spans="2:96" ht="15" thickTop="1" thickBot="1">
      <c r="B31" s="161">
        <v>42463</v>
      </c>
      <c r="C31" s="162"/>
      <c r="D31" s="162"/>
      <c r="E31" s="55" t="s">
        <v>25</v>
      </c>
      <c r="F31" s="169"/>
      <c r="G31" s="170"/>
      <c r="H31" s="170"/>
      <c r="I31" s="174"/>
      <c r="J31" s="174"/>
      <c r="K31" s="174"/>
      <c r="L31" s="170"/>
      <c r="M31" s="170"/>
      <c r="N31" s="170"/>
      <c r="O31" s="174"/>
      <c r="P31" s="174"/>
      <c r="Q31" s="174"/>
      <c r="R31" s="170"/>
      <c r="S31" s="170"/>
      <c r="T31" s="170"/>
      <c r="U31" s="174"/>
      <c r="V31" s="174"/>
      <c r="W31" s="174"/>
      <c r="X31" s="170"/>
      <c r="Y31" s="170"/>
      <c r="Z31" s="170"/>
      <c r="AA31" s="174"/>
      <c r="AB31" s="174"/>
      <c r="AC31" s="174"/>
      <c r="AD31" s="170"/>
      <c r="AE31" s="170"/>
      <c r="AF31" s="170"/>
      <c r="AG31" s="174"/>
      <c r="AH31" s="174"/>
      <c r="AI31" s="174"/>
      <c r="AJ31" s="170"/>
      <c r="AK31" s="170"/>
      <c r="AL31" s="197"/>
      <c r="AM31" s="198">
        <f t="shared" si="0"/>
        <v>0</v>
      </c>
      <c r="AN31" s="199"/>
      <c r="AO31" s="200"/>
      <c r="AR31" s="38">
        <v>4</v>
      </c>
      <c r="AS31" s="226">
        <f t="shared" si="52"/>
        <v>1491</v>
      </c>
      <c r="AT31" s="227"/>
      <c r="AU31" s="227"/>
      <c r="AV31" s="227">
        <f>+AD39</f>
        <v>0</v>
      </c>
      <c r="AW31" s="227"/>
      <c r="AX31" s="227"/>
      <c r="AY31" s="227">
        <f t="shared" si="39"/>
        <v>1491</v>
      </c>
      <c r="AZ31" s="227"/>
      <c r="BA31" s="362"/>
      <c r="BC31" s="41">
        <v>4</v>
      </c>
      <c r="BD31" s="226">
        <f t="shared" si="53"/>
        <v>1490</v>
      </c>
      <c r="BE31" s="227"/>
      <c r="BF31" s="227"/>
      <c r="BG31" s="227">
        <f>+AG39</f>
        <v>0</v>
      </c>
      <c r="BH31" s="227"/>
      <c r="BI31" s="227"/>
      <c r="BJ31" s="227">
        <f t="shared" si="40"/>
        <v>1490</v>
      </c>
      <c r="BK31" s="227"/>
      <c r="BL31" s="328"/>
      <c r="BM31" s="66"/>
      <c r="BN31" s="44">
        <v>4</v>
      </c>
      <c r="BO31" s="291">
        <f>125+BU30</f>
        <v>489</v>
      </c>
      <c r="BP31" s="292"/>
      <c r="BQ31" s="213"/>
      <c r="BR31" s="227">
        <f>+AJ39</f>
        <v>0</v>
      </c>
      <c r="BS31" s="227"/>
      <c r="BT31" s="227"/>
      <c r="BU31" s="227">
        <f t="shared" si="41"/>
        <v>489</v>
      </c>
      <c r="BV31" s="227"/>
      <c r="BW31" s="371"/>
    </row>
    <row r="32" spans="2:96" ht="15" thickTop="1" thickBot="1">
      <c r="B32" s="161">
        <v>42464</v>
      </c>
      <c r="C32" s="162"/>
      <c r="D32" s="162"/>
      <c r="E32" s="55" t="s">
        <v>8</v>
      </c>
      <c r="F32" s="168"/>
      <c r="G32" s="157"/>
      <c r="H32" s="157"/>
      <c r="I32" s="156"/>
      <c r="J32" s="156"/>
      <c r="K32" s="156"/>
      <c r="L32" s="157"/>
      <c r="M32" s="157"/>
      <c r="N32" s="157"/>
      <c r="O32" s="156"/>
      <c r="P32" s="156"/>
      <c r="Q32" s="156"/>
      <c r="R32" s="157"/>
      <c r="S32" s="157"/>
      <c r="T32" s="157"/>
      <c r="U32" s="156"/>
      <c r="V32" s="156"/>
      <c r="W32" s="156"/>
      <c r="X32" s="157"/>
      <c r="Y32" s="157"/>
      <c r="Z32" s="157"/>
      <c r="AA32" s="156"/>
      <c r="AB32" s="156"/>
      <c r="AC32" s="156"/>
      <c r="AD32" s="157"/>
      <c r="AE32" s="157"/>
      <c r="AF32" s="157"/>
      <c r="AG32" s="156"/>
      <c r="AH32" s="156"/>
      <c r="AI32" s="156"/>
      <c r="AJ32" s="157"/>
      <c r="AK32" s="157"/>
      <c r="AL32" s="178"/>
      <c r="AM32" s="179">
        <f t="shared" si="0"/>
        <v>0</v>
      </c>
      <c r="AN32" s="180"/>
      <c r="AO32" s="181"/>
      <c r="AR32" s="39"/>
      <c r="AS32" s="363" t="s">
        <v>13</v>
      </c>
      <c r="AT32" s="364"/>
      <c r="AU32" s="365"/>
      <c r="AV32" s="217">
        <f>+SUM(AV28:AX31)</f>
        <v>9</v>
      </c>
      <c r="AW32" s="218"/>
      <c r="AX32" s="219"/>
      <c r="AY32" s="363"/>
      <c r="AZ32" s="364"/>
      <c r="BA32" s="366"/>
      <c r="BC32" s="42"/>
      <c r="BD32" s="284" t="s">
        <v>13</v>
      </c>
      <c r="BE32" s="285"/>
      <c r="BF32" s="286"/>
      <c r="BG32" s="217">
        <f>+SUM(BG28:BI31)</f>
        <v>10</v>
      </c>
      <c r="BH32" s="218"/>
      <c r="BI32" s="219"/>
      <c r="BJ32" s="284"/>
      <c r="BK32" s="285"/>
      <c r="BL32" s="287"/>
      <c r="BM32" s="66"/>
      <c r="BN32" s="45"/>
      <c r="BO32" s="372" t="s">
        <v>13</v>
      </c>
      <c r="BP32" s="373"/>
      <c r="BQ32" s="374"/>
      <c r="BR32" s="217">
        <f>+SUM(BR28:BT31)</f>
        <v>11</v>
      </c>
      <c r="BS32" s="218"/>
      <c r="BT32" s="219"/>
      <c r="BU32" s="372"/>
      <c r="BV32" s="373"/>
      <c r="BW32" s="375"/>
    </row>
    <row r="33" spans="2:95" ht="14.25" thickTop="1">
      <c r="B33" s="161">
        <v>42465</v>
      </c>
      <c r="C33" s="162"/>
      <c r="D33" s="162"/>
      <c r="E33" s="55" t="s">
        <v>9</v>
      </c>
      <c r="F33" s="168"/>
      <c r="G33" s="157"/>
      <c r="H33" s="157"/>
      <c r="I33" s="156"/>
      <c r="J33" s="156"/>
      <c r="K33" s="156"/>
      <c r="L33" s="157"/>
      <c r="M33" s="157"/>
      <c r="N33" s="157"/>
      <c r="O33" s="156"/>
      <c r="P33" s="156"/>
      <c r="Q33" s="156"/>
      <c r="R33" s="157"/>
      <c r="S33" s="157"/>
      <c r="T33" s="157"/>
      <c r="U33" s="156"/>
      <c r="V33" s="156"/>
      <c r="W33" s="156"/>
      <c r="X33" s="157"/>
      <c r="Y33" s="157"/>
      <c r="Z33" s="157"/>
      <c r="AA33" s="156"/>
      <c r="AB33" s="156"/>
      <c r="AC33" s="156"/>
      <c r="AD33" s="157"/>
      <c r="AE33" s="157"/>
      <c r="AF33" s="157"/>
      <c r="AG33" s="156"/>
      <c r="AH33" s="156"/>
      <c r="AI33" s="156"/>
      <c r="AJ33" s="157"/>
      <c r="AK33" s="157"/>
      <c r="AL33" s="178"/>
      <c r="AM33" s="179">
        <f t="shared" si="0"/>
        <v>0</v>
      </c>
      <c r="AN33" s="180"/>
      <c r="AO33" s="181"/>
      <c r="CK33" s="4"/>
      <c r="CQ33" s="1"/>
    </row>
    <row r="34" spans="2:95">
      <c r="B34" s="161">
        <v>42466</v>
      </c>
      <c r="C34" s="162"/>
      <c r="D34" s="162"/>
      <c r="E34" s="55" t="s">
        <v>10</v>
      </c>
      <c r="F34" s="168"/>
      <c r="G34" s="157"/>
      <c r="H34" s="157"/>
      <c r="I34" s="156"/>
      <c r="J34" s="156"/>
      <c r="K34" s="156"/>
      <c r="L34" s="157"/>
      <c r="M34" s="157"/>
      <c r="N34" s="157"/>
      <c r="O34" s="156"/>
      <c r="P34" s="156"/>
      <c r="Q34" s="156"/>
      <c r="R34" s="157"/>
      <c r="S34" s="157"/>
      <c r="T34" s="157"/>
      <c r="U34" s="156"/>
      <c r="V34" s="156"/>
      <c r="W34" s="156"/>
      <c r="X34" s="157"/>
      <c r="Y34" s="157"/>
      <c r="Z34" s="157"/>
      <c r="AA34" s="156"/>
      <c r="AB34" s="156"/>
      <c r="AC34" s="156"/>
      <c r="AD34" s="157"/>
      <c r="AE34" s="157"/>
      <c r="AF34" s="157"/>
      <c r="AG34" s="156"/>
      <c r="AH34" s="156"/>
      <c r="AI34" s="156"/>
      <c r="AJ34" s="157"/>
      <c r="AK34" s="157"/>
      <c r="AL34" s="178"/>
      <c r="AM34" s="179">
        <f t="shared" si="0"/>
        <v>0</v>
      </c>
      <c r="AN34" s="180"/>
      <c r="AO34" s="181"/>
      <c r="AR34" s="89" t="s">
        <v>37</v>
      </c>
      <c r="AS34" s="89"/>
      <c r="AT34" s="89"/>
      <c r="AU34" s="89"/>
      <c r="AV34" s="89"/>
      <c r="AW34" s="89"/>
      <c r="AX34" s="89" t="s">
        <v>38</v>
      </c>
      <c r="AY34" s="89"/>
      <c r="AZ34" s="89"/>
      <c r="BA34" s="89"/>
      <c r="BB34" s="89"/>
      <c r="BC34" s="89"/>
      <c r="CA34" s="4"/>
      <c r="CQ34" s="1"/>
    </row>
    <row r="35" spans="2:95">
      <c r="B35" s="161">
        <v>42467</v>
      </c>
      <c r="C35" s="162"/>
      <c r="D35" s="162"/>
      <c r="E35" s="55" t="s">
        <v>11</v>
      </c>
      <c r="F35" s="168"/>
      <c r="G35" s="157"/>
      <c r="H35" s="157"/>
      <c r="I35" s="156"/>
      <c r="J35" s="156"/>
      <c r="K35" s="156"/>
      <c r="L35" s="157"/>
      <c r="M35" s="157"/>
      <c r="N35" s="157"/>
      <c r="O35" s="156"/>
      <c r="P35" s="156"/>
      <c r="Q35" s="156"/>
      <c r="R35" s="157"/>
      <c r="S35" s="157"/>
      <c r="T35" s="157"/>
      <c r="U35" s="156"/>
      <c r="V35" s="156"/>
      <c r="W35" s="156"/>
      <c r="X35" s="157"/>
      <c r="Y35" s="157"/>
      <c r="Z35" s="157"/>
      <c r="AA35" s="156"/>
      <c r="AB35" s="156"/>
      <c r="AC35" s="156"/>
      <c r="AD35" s="157"/>
      <c r="AE35" s="157"/>
      <c r="AF35" s="157"/>
      <c r="AG35" s="156"/>
      <c r="AH35" s="156"/>
      <c r="AI35" s="156"/>
      <c r="AJ35" s="157"/>
      <c r="AK35" s="157"/>
      <c r="AL35" s="178"/>
      <c r="AM35" s="179">
        <f t="shared" si="0"/>
        <v>0</v>
      </c>
      <c r="AN35" s="180"/>
      <c r="AO35" s="181"/>
      <c r="AR35" s="401">
        <f>+AR38-AX35</f>
        <v>20087</v>
      </c>
      <c r="AS35" s="401"/>
      <c r="AT35" s="401"/>
      <c r="AU35" s="401"/>
      <c r="AV35" s="401"/>
      <c r="AW35" s="401"/>
      <c r="AX35" s="401">
        <v>0</v>
      </c>
      <c r="AY35" s="401"/>
      <c r="AZ35" s="401"/>
      <c r="BA35" s="401"/>
      <c r="BB35" s="401"/>
      <c r="BC35" s="401"/>
      <c r="CQ35" s="1"/>
    </row>
    <row r="36" spans="2:95" ht="14.25" thickBot="1">
      <c r="B36" s="161">
        <v>42468</v>
      </c>
      <c r="C36" s="162"/>
      <c r="D36" s="162"/>
      <c r="E36" s="55" t="s">
        <v>5</v>
      </c>
      <c r="F36" s="168"/>
      <c r="G36" s="157"/>
      <c r="H36" s="157"/>
      <c r="I36" s="156"/>
      <c r="J36" s="156"/>
      <c r="K36" s="156"/>
      <c r="L36" s="157"/>
      <c r="M36" s="157"/>
      <c r="N36" s="157"/>
      <c r="O36" s="156"/>
      <c r="P36" s="156"/>
      <c r="Q36" s="156"/>
      <c r="R36" s="157"/>
      <c r="S36" s="157"/>
      <c r="T36" s="157"/>
      <c r="U36" s="156"/>
      <c r="V36" s="156"/>
      <c r="W36" s="156"/>
      <c r="X36" s="157"/>
      <c r="Y36" s="157"/>
      <c r="Z36" s="157"/>
      <c r="AA36" s="156"/>
      <c r="AB36" s="156"/>
      <c r="AC36" s="156"/>
      <c r="AD36" s="157"/>
      <c r="AE36" s="157"/>
      <c r="AF36" s="157"/>
      <c r="AG36" s="156"/>
      <c r="AH36" s="156"/>
      <c r="AI36" s="156"/>
      <c r="AJ36" s="157"/>
      <c r="AK36" s="157"/>
      <c r="AL36" s="178"/>
      <c r="AM36" s="179">
        <f t="shared" si="0"/>
        <v>0</v>
      </c>
      <c r="AN36" s="180"/>
      <c r="AO36" s="181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CQ36" s="1"/>
    </row>
    <row r="37" spans="2:95" ht="15" thickTop="1" thickBot="1">
      <c r="B37" s="161">
        <v>42469</v>
      </c>
      <c r="C37" s="162"/>
      <c r="D37" s="162"/>
      <c r="E37" s="55" t="s">
        <v>6</v>
      </c>
      <c r="F37" s="168"/>
      <c r="G37" s="157"/>
      <c r="H37" s="157"/>
      <c r="I37" s="156"/>
      <c r="J37" s="156"/>
      <c r="K37" s="156"/>
      <c r="L37" s="157"/>
      <c r="M37" s="157"/>
      <c r="N37" s="157"/>
      <c r="O37" s="156"/>
      <c r="P37" s="156"/>
      <c r="Q37" s="156"/>
      <c r="R37" s="157"/>
      <c r="S37" s="157"/>
      <c r="T37" s="157"/>
      <c r="U37" s="156"/>
      <c r="V37" s="156"/>
      <c r="W37" s="156"/>
      <c r="X37" s="157"/>
      <c r="Y37" s="157"/>
      <c r="Z37" s="157"/>
      <c r="AA37" s="156"/>
      <c r="AB37" s="156"/>
      <c r="AC37" s="156"/>
      <c r="AD37" s="157"/>
      <c r="AE37" s="157"/>
      <c r="AF37" s="157"/>
      <c r="AG37" s="156"/>
      <c r="AH37" s="156"/>
      <c r="AI37" s="156"/>
      <c r="AJ37" s="157"/>
      <c r="AK37" s="157"/>
      <c r="AL37" s="178"/>
      <c r="AM37" s="179">
        <f t="shared" si="0"/>
        <v>0</v>
      </c>
      <c r="AN37" s="180"/>
      <c r="AO37" s="181"/>
      <c r="AR37" s="403" t="s">
        <v>39</v>
      </c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5"/>
      <c r="CQ37" s="1"/>
    </row>
    <row r="38" spans="2:95" ht="15" customHeight="1" thickTop="1" thickBot="1">
      <c r="B38" s="161">
        <v>42470</v>
      </c>
      <c r="C38" s="162"/>
      <c r="D38" s="162"/>
      <c r="E38" s="55" t="s">
        <v>7</v>
      </c>
      <c r="F38" s="173"/>
      <c r="G38" s="158"/>
      <c r="H38" s="158"/>
      <c r="I38" s="159"/>
      <c r="J38" s="159"/>
      <c r="K38" s="159"/>
      <c r="L38" s="158"/>
      <c r="M38" s="158"/>
      <c r="N38" s="158"/>
      <c r="O38" s="159"/>
      <c r="P38" s="159"/>
      <c r="Q38" s="159"/>
      <c r="R38" s="158"/>
      <c r="S38" s="158"/>
      <c r="T38" s="158"/>
      <c r="U38" s="159"/>
      <c r="V38" s="159"/>
      <c r="W38" s="159"/>
      <c r="X38" s="158"/>
      <c r="Y38" s="158"/>
      <c r="Z38" s="158"/>
      <c r="AA38" s="159"/>
      <c r="AB38" s="159"/>
      <c r="AC38" s="159"/>
      <c r="AD38" s="158"/>
      <c r="AE38" s="158"/>
      <c r="AF38" s="158"/>
      <c r="AG38" s="159"/>
      <c r="AH38" s="159"/>
      <c r="AI38" s="159"/>
      <c r="AJ38" s="158"/>
      <c r="AK38" s="158"/>
      <c r="AL38" s="193"/>
      <c r="AM38" s="194">
        <f t="shared" si="0"/>
        <v>0</v>
      </c>
      <c r="AN38" s="195"/>
      <c r="AO38" s="196"/>
      <c r="AR38" s="72">
        <f>+AW6-AM40</f>
        <v>20087</v>
      </c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4"/>
      <c r="CQ38" s="1"/>
    </row>
    <row r="39" spans="2:95" ht="15" customHeight="1" thickTop="1" thickBot="1">
      <c r="B39" s="394"/>
      <c r="C39" s="394"/>
      <c r="D39" s="394"/>
      <c r="E39" s="69" t="s">
        <v>28</v>
      </c>
      <c r="F39" s="160">
        <f>+SUM(F31:H38)</f>
        <v>0</v>
      </c>
      <c r="G39" s="160"/>
      <c r="H39" s="160"/>
      <c r="I39" s="160">
        <f t="shared" ref="I39" si="54">+SUM(I31:K38)</f>
        <v>0</v>
      </c>
      <c r="J39" s="160"/>
      <c r="K39" s="160"/>
      <c r="L39" s="160">
        <f t="shared" ref="L39" si="55">+SUM(L31:N38)</f>
        <v>0</v>
      </c>
      <c r="M39" s="160"/>
      <c r="N39" s="160"/>
      <c r="O39" s="160">
        <f t="shared" ref="O39" si="56">+SUM(O31:Q38)</f>
        <v>0</v>
      </c>
      <c r="P39" s="160"/>
      <c r="Q39" s="160"/>
      <c r="R39" s="160">
        <f t="shared" ref="R39" si="57">+SUM(R31:T38)</f>
        <v>0</v>
      </c>
      <c r="S39" s="160"/>
      <c r="T39" s="160"/>
      <c r="U39" s="160">
        <f t="shared" ref="U39" si="58">+SUM(U31:W38)</f>
        <v>0</v>
      </c>
      <c r="V39" s="160"/>
      <c r="W39" s="160"/>
      <c r="X39" s="160">
        <f t="shared" ref="X39" si="59">+SUM(X31:Z38)</f>
        <v>0</v>
      </c>
      <c r="Y39" s="160"/>
      <c r="Z39" s="160"/>
      <c r="AA39" s="160">
        <f t="shared" ref="AA39" si="60">+SUM(AA31:AC38)</f>
        <v>0</v>
      </c>
      <c r="AB39" s="160"/>
      <c r="AC39" s="160"/>
      <c r="AD39" s="160">
        <f t="shared" ref="AD39" si="61">+SUM(AD31:AF38)</f>
        <v>0</v>
      </c>
      <c r="AE39" s="160"/>
      <c r="AF39" s="160"/>
      <c r="AG39" s="160">
        <f t="shared" ref="AG39" si="62">+SUM(AG31:AI38)</f>
        <v>0</v>
      </c>
      <c r="AH39" s="160"/>
      <c r="AI39" s="160"/>
      <c r="AJ39" s="160">
        <f t="shared" ref="AJ39" si="63">+SUM(AJ31:AL38)</f>
        <v>0</v>
      </c>
      <c r="AK39" s="160"/>
      <c r="AL39" s="160"/>
      <c r="AM39" s="160">
        <f t="shared" si="0"/>
        <v>0</v>
      </c>
      <c r="AN39" s="160"/>
      <c r="AO39" s="160"/>
      <c r="AR39" s="75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CQ39" s="1"/>
    </row>
    <row r="40" spans="2:95" ht="15" customHeight="1" thickTop="1" thickBot="1">
      <c r="B40" s="406" t="s">
        <v>29</v>
      </c>
      <c r="C40" s="406"/>
      <c r="D40" s="406"/>
      <c r="E40" s="67" t="s">
        <v>28</v>
      </c>
      <c r="F40" s="407">
        <f>+F12+F21+F30+F39</f>
        <v>1</v>
      </c>
      <c r="G40" s="407"/>
      <c r="H40" s="407"/>
      <c r="I40" s="407">
        <f t="shared" ref="I40" si="64">+I12+I21+I30+I39</f>
        <v>2</v>
      </c>
      <c r="J40" s="407"/>
      <c r="K40" s="407"/>
      <c r="L40" s="407">
        <f t="shared" ref="L40" si="65">+L12+L21+L30+L39</f>
        <v>3</v>
      </c>
      <c r="M40" s="407"/>
      <c r="N40" s="407"/>
      <c r="O40" s="407">
        <f t="shared" ref="O40" si="66">+O12+O21+O30+O39</f>
        <v>4</v>
      </c>
      <c r="P40" s="407"/>
      <c r="Q40" s="407"/>
      <c r="R40" s="407">
        <f t="shared" ref="R40" si="67">+R12+R21+R30+R39</f>
        <v>5</v>
      </c>
      <c r="S40" s="407"/>
      <c r="T40" s="407"/>
      <c r="U40" s="407">
        <f t="shared" ref="U40" si="68">+U12+U21+U30+U39</f>
        <v>6</v>
      </c>
      <c r="V40" s="407"/>
      <c r="W40" s="407"/>
      <c r="X40" s="407">
        <f t="shared" ref="X40" si="69">+X12+X21+X30+X39</f>
        <v>7</v>
      </c>
      <c r="Y40" s="407"/>
      <c r="Z40" s="407"/>
      <c r="AA40" s="407">
        <f t="shared" ref="AA40" si="70">+AA12+AA21+AA30+AA39</f>
        <v>8</v>
      </c>
      <c r="AB40" s="407"/>
      <c r="AC40" s="407"/>
      <c r="AD40" s="407">
        <f t="shared" ref="AD40" si="71">+AD12+AD21+AD30+AD39</f>
        <v>9</v>
      </c>
      <c r="AE40" s="407"/>
      <c r="AF40" s="407"/>
      <c r="AG40" s="407">
        <f t="shared" ref="AG40" si="72">+AG12+AG21+AG30+AG39</f>
        <v>10</v>
      </c>
      <c r="AH40" s="407"/>
      <c r="AI40" s="407"/>
      <c r="AJ40" s="407">
        <f t="shared" ref="AJ40" si="73">+AJ12+AJ21+AJ30+AJ39</f>
        <v>11</v>
      </c>
      <c r="AK40" s="407"/>
      <c r="AL40" s="407"/>
      <c r="AM40" s="396">
        <f t="shared" si="0"/>
        <v>66</v>
      </c>
      <c r="AN40" s="397"/>
      <c r="AO40" s="398"/>
      <c r="AR40" s="78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J40" s="4"/>
      <c r="CQ40" s="1"/>
    </row>
    <row r="41" spans="2:95" ht="15" thickTop="1" thickBot="1">
      <c r="B41" s="393"/>
      <c r="C41" s="393"/>
      <c r="D41" s="393"/>
      <c r="E41" s="68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J41" s="4"/>
      <c r="CQ41" s="1"/>
    </row>
    <row r="42" spans="2:95" ht="15" thickTop="1" thickBot="1">
      <c r="B42" s="153"/>
      <c r="C42" s="154"/>
      <c r="D42" s="395" t="s">
        <v>25</v>
      </c>
      <c r="E42" s="395"/>
      <c r="F42" s="150" t="s">
        <v>8</v>
      </c>
      <c r="G42" s="150"/>
      <c r="H42" s="150" t="s">
        <v>9</v>
      </c>
      <c r="I42" s="150"/>
      <c r="J42" s="150" t="s">
        <v>10</v>
      </c>
      <c r="K42" s="150"/>
      <c r="L42" s="150" t="s">
        <v>11</v>
      </c>
      <c r="M42" s="150"/>
      <c r="N42" s="150" t="s">
        <v>5</v>
      </c>
      <c r="O42" s="150"/>
      <c r="P42" s="151" t="s">
        <v>6</v>
      </c>
      <c r="Q42" s="152"/>
      <c r="R42" s="153"/>
      <c r="S42" s="154"/>
      <c r="T42" s="155"/>
      <c r="X42" s="56" t="s">
        <v>43</v>
      </c>
      <c r="Y42" s="60" t="s">
        <v>44</v>
      </c>
      <c r="Z42" s="60" t="s">
        <v>45</v>
      </c>
      <c r="AA42" s="60" t="s">
        <v>46</v>
      </c>
      <c r="AB42" s="60" t="s">
        <v>45</v>
      </c>
      <c r="AC42" s="60" t="s">
        <v>47</v>
      </c>
      <c r="AD42" s="57" t="s">
        <v>43</v>
      </c>
      <c r="AE42" s="87"/>
      <c r="AF42" s="88"/>
      <c r="BJ42" s="4"/>
      <c r="CQ42" s="1"/>
    </row>
    <row r="43" spans="2:95" ht="15" thickTop="1" thickBot="1">
      <c r="B43" s="142"/>
      <c r="C43" s="143"/>
      <c r="D43" s="144">
        <v>10</v>
      </c>
      <c r="E43" s="144"/>
      <c r="F43" s="144"/>
      <c r="G43" s="144"/>
      <c r="H43" s="135"/>
      <c r="I43" s="135"/>
      <c r="J43" s="135"/>
      <c r="K43" s="135"/>
      <c r="L43" s="417"/>
      <c r="M43" s="417"/>
      <c r="N43" s="135">
        <v>11</v>
      </c>
      <c r="O43" s="135"/>
      <c r="P43" s="135">
        <v>12</v>
      </c>
      <c r="Q43" s="136"/>
      <c r="R43" s="137" t="s">
        <v>26</v>
      </c>
      <c r="S43" s="138"/>
      <c r="T43" s="139"/>
      <c r="X43" s="58">
        <v>10</v>
      </c>
      <c r="Y43" s="59"/>
      <c r="Z43" s="59"/>
      <c r="AA43" s="59"/>
      <c r="AB43" s="59"/>
      <c r="AC43" s="59">
        <v>11</v>
      </c>
      <c r="AD43" s="59">
        <v>12</v>
      </c>
      <c r="AE43" s="145" t="s">
        <v>26</v>
      </c>
      <c r="AF43" s="146"/>
      <c r="AJ43" s="384" t="s">
        <v>42</v>
      </c>
      <c r="AK43" s="385"/>
      <c r="AL43" s="385"/>
      <c r="AM43" s="385"/>
      <c r="AN43" s="385"/>
      <c r="AO43" s="386"/>
      <c r="AR43" s="331"/>
      <c r="AS43" s="332"/>
      <c r="AT43" s="332"/>
      <c r="AU43" s="332"/>
      <c r="AV43" s="332"/>
      <c r="AW43" s="333"/>
      <c r="AX43" s="331"/>
      <c r="AY43" s="332"/>
      <c r="AZ43" s="332"/>
      <c r="BA43" s="332"/>
      <c r="BB43" s="332"/>
      <c r="BC43" s="333"/>
      <c r="BJ43" s="4"/>
      <c r="CQ43" s="1"/>
    </row>
    <row r="44" spans="2:95" ht="15" thickTop="1" thickBot="1">
      <c r="B44" s="127" t="s">
        <v>4</v>
      </c>
      <c r="C44" s="128"/>
      <c r="D44" s="132"/>
      <c r="E44" s="132"/>
      <c r="F44" s="132"/>
      <c r="G44" s="132"/>
      <c r="H44" s="94"/>
      <c r="I44" s="134"/>
      <c r="J44" s="94"/>
      <c r="K44" s="134"/>
      <c r="L44" s="94"/>
      <c r="M44" s="134"/>
      <c r="N44" s="133">
        <v>100</v>
      </c>
      <c r="O44" s="133"/>
      <c r="P44" s="94"/>
      <c r="Q44" s="95"/>
      <c r="R44" s="127">
        <f>+SUM(D44:Q44)</f>
        <v>100</v>
      </c>
      <c r="S44" s="128"/>
      <c r="T44" s="129"/>
      <c r="X44" s="61"/>
      <c r="Y44" s="62"/>
      <c r="Z44" s="63"/>
      <c r="AA44" s="63"/>
      <c r="AB44" s="63"/>
      <c r="AC44" s="63">
        <v>1</v>
      </c>
      <c r="AD44" s="65"/>
      <c r="AE44" s="101">
        <f>+SUM(X44:AD44)</f>
        <v>1</v>
      </c>
      <c r="AF44" s="102"/>
      <c r="AJ44" s="387">
        <v>15</v>
      </c>
      <c r="AK44" s="388"/>
      <c r="AL44" s="388"/>
      <c r="AM44" s="388"/>
      <c r="AN44" s="388"/>
      <c r="AO44" s="389"/>
      <c r="AR44" s="420"/>
      <c r="AS44" s="421"/>
      <c r="AT44" s="421"/>
      <c r="AU44" s="82"/>
      <c r="AV44" s="82"/>
      <c r="AW44" s="83"/>
      <c r="AX44" s="81"/>
      <c r="AY44" s="82"/>
      <c r="AZ44" s="82"/>
      <c r="BA44" s="82"/>
      <c r="BB44" s="82"/>
      <c r="BC44" s="83"/>
      <c r="BJ44" s="4"/>
      <c r="CQ44" s="1"/>
    </row>
    <row r="45" spans="2:95" ht="15" thickTop="1" thickBot="1">
      <c r="B45" s="147" t="s">
        <v>0</v>
      </c>
      <c r="C45" s="148"/>
      <c r="D45" s="103"/>
      <c r="E45" s="103"/>
      <c r="F45" s="94"/>
      <c r="G45" s="134"/>
      <c r="H45" s="94"/>
      <c r="I45" s="134"/>
      <c r="J45" s="94"/>
      <c r="K45" s="134"/>
      <c r="L45" s="94"/>
      <c r="M45" s="134"/>
      <c r="N45" s="149">
        <v>200</v>
      </c>
      <c r="O45" s="149"/>
      <c r="P45" s="94"/>
      <c r="Q45" s="95"/>
      <c r="R45" s="96">
        <f>+SUM(D45:Q45)</f>
        <v>200</v>
      </c>
      <c r="S45" s="97"/>
      <c r="T45" s="98"/>
      <c r="X45" s="58">
        <v>13</v>
      </c>
      <c r="Y45" s="59">
        <v>14</v>
      </c>
      <c r="Z45" s="58">
        <v>15</v>
      </c>
      <c r="AA45" s="59">
        <v>16</v>
      </c>
      <c r="AB45" s="58">
        <v>17</v>
      </c>
      <c r="AC45" s="59">
        <v>18</v>
      </c>
      <c r="AD45" s="58">
        <v>19</v>
      </c>
      <c r="AE45" s="99" t="s">
        <v>26</v>
      </c>
      <c r="AF45" s="100"/>
      <c r="AJ45" s="390"/>
      <c r="AK45" s="391"/>
      <c r="AL45" s="391"/>
      <c r="AM45" s="391"/>
      <c r="AN45" s="391"/>
      <c r="AO45" s="392"/>
      <c r="AR45" s="418"/>
      <c r="AS45" s="419"/>
      <c r="AT45" s="419"/>
      <c r="AU45" s="85"/>
      <c r="AV45" s="85"/>
      <c r="AW45" s="86"/>
      <c r="AX45" s="84"/>
      <c r="AY45" s="85"/>
      <c r="AZ45" s="85"/>
      <c r="BA45" s="82"/>
      <c r="BB45" s="82"/>
      <c r="BC45" s="83"/>
      <c r="BJ45" s="4"/>
      <c r="CQ45" s="1"/>
    </row>
    <row r="46" spans="2:95" ht="15" thickTop="1" thickBot="1">
      <c r="B46" s="142"/>
      <c r="C46" s="143"/>
      <c r="D46" s="144">
        <v>13</v>
      </c>
      <c r="E46" s="144"/>
      <c r="F46" s="135">
        <v>14</v>
      </c>
      <c r="G46" s="135"/>
      <c r="H46" s="135">
        <v>15</v>
      </c>
      <c r="I46" s="135"/>
      <c r="J46" s="135">
        <v>16</v>
      </c>
      <c r="K46" s="135"/>
      <c r="L46" s="135">
        <v>17</v>
      </c>
      <c r="M46" s="135"/>
      <c r="N46" s="135">
        <v>18</v>
      </c>
      <c r="O46" s="135"/>
      <c r="P46" s="135">
        <v>19</v>
      </c>
      <c r="Q46" s="135"/>
      <c r="R46" s="137" t="s">
        <v>26</v>
      </c>
      <c r="S46" s="138"/>
      <c r="T46" s="139"/>
      <c r="U46" s="1"/>
      <c r="V46" s="1"/>
      <c r="W46" s="1"/>
      <c r="X46" s="61"/>
      <c r="Y46" s="62"/>
      <c r="Z46" s="63"/>
      <c r="AA46" s="63"/>
      <c r="AB46" s="63"/>
      <c r="AC46" s="63"/>
      <c r="AD46" s="65"/>
      <c r="AE46" s="101">
        <f>+SUM(X46:AD46)</f>
        <v>0</v>
      </c>
      <c r="AF46" s="102"/>
      <c r="AJ46" s="347" t="s">
        <v>40</v>
      </c>
      <c r="AK46" s="348"/>
      <c r="AL46" s="348"/>
      <c r="AM46" s="348"/>
      <c r="AN46" s="348"/>
      <c r="AO46" s="349"/>
      <c r="AR46" s="418"/>
      <c r="AS46" s="419"/>
      <c r="AT46" s="419"/>
      <c r="AU46" s="85"/>
      <c r="AV46" s="85"/>
      <c r="AW46" s="86"/>
      <c r="AX46" s="84"/>
      <c r="AY46" s="85"/>
      <c r="AZ46" s="85"/>
      <c r="BA46" s="85"/>
      <c r="BB46" s="85"/>
      <c r="BC46" s="86"/>
      <c r="CQ46" s="1"/>
    </row>
    <row r="47" spans="2:95" ht="15" thickTop="1" thickBot="1">
      <c r="B47" s="127" t="s">
        <v>4</v>
      </c>
      <c r="C47" s="128"/>
      <c r="D47" s="132"/>
      <c r="E47" s="132"/>
      <c r="F47" s="133"/>
      <c r="G47" s="133"/>
      <c r="H47" s="132"/>
      <c r="I47" s="132"/>
      <c r="J47" s="133"/>
      <c r="K47" s="133"/>
      <c r="L47" s="94"/>
      <c r="M47" s="134"/>
      <c r="N47" s="133"/>
      <c r="O47" s="133"/>
      <c r="P47" s="132"/>
      <c r="Q47" s="94"/>
      <c r="R47" s="127">
        <f>+SUM(D47:Q47)</f>
        <v>0</v>
      </c>
      <c r="S47" s="128"/>
      <c r="T47" s="129"/>
      <c r="U47" s="1"/>
      <c r="V47" s="1"/>
      <c r="W47" s="1"/>
      <c r="X47" s="58">
        <v>20</v>
      </c>
      <c r="Y47" s="59">
        <v>21</v>
      </c>
      <c r="Z47" s="58">
        <v>22</v>
      </c>
      <c r="AA47" s="59">
        <v>23</v>
      </c>
      <c r="AB47" s="58">
        <v>24</v>
      </c>
      <c r="AC47" s="59">
        <v>25</v>
      </c>
      <c r="AD47" s="58">
        <v>26</v>
      </c>
      <c r="AE47" s="99" t="s">
        <v>26</v>
      </c>
      <c r="AF47" s="100"/>
      <c r="AJ47" s="350">
        <f>+(AE44+AE46+AE48+AE50+AE52)*460</f>
        <v>460</v>
      </c>
      <c r="AK47" s="351"/>
      <c r="AL47" s="351"/>
      <c r="AM47" s="351"/>
      <c r="AN47" s="351"/>
      <c r="AO47" s="352"/>
      <c r="AR47" s="418"/>
      <c r="AS47" s="419"/>
      <c r="AT47" s="419"/>
      <c r="AU47" s="85"/>
      <c r="AV47" s="85"/>
      <c r="AW47" s="86"/>
      <c r="AX47" s="84"/>
      <c r="AY47" s="85"/>
      <c r="AZ47" s="85"/>
      <c r="BA47" s="85"/>
      <c r="BB47" s="85"/>
      <c r="BC47" s="86"/>
      <c r="CQ47" s="1"/>
    </row>
    <row r="48" spans="2:95" ht="15" thickTop="1" thickBot="1">
      <c r="B48" s="147" t="s">
        <v>0</v>
      </c>
      <c r="C48" s="148"/>
      <c r="D48" s="130"/>
      <c r="E48" s="130"/>
      <c r="F48" s="149"/>
      <c r="G48" s="149"/>
      <c r="H48" s="130"/>
      <c r="I48" s="130"/>
      <c r="J48" s="94"/>
      <c r="K48" s="134"/>
      <c r="L48" s="94"/>
      <c r="M48" s="134"/>
      <c r="N48" s="149"/>
      <c r="O48" s="149"/>
      <c r="P48" s="130"/>
      <c r="Q48" s="131"/>
      <c r="R48" s="96">
        <f>+SUM(D48:Q48)</f>
        <v>0</v>
      </c>
      <c r="S48" s="97"/>
      <c r="T48" s="98"/>
      <c r="U48" s="1"/>
      <c r="V48" s="1"/>
      <c r="W48" s="1"/>
      <c r="X48" s="61"/>
      <c r="Y48" s="62"/>
      <c r="Z48" s="63"/>
      <c r="AA48" s="63"/>
      <c r="AB48" s="63"/>
      <c r="AC48" s="64"/>
      <c r="AD48" s="65"/>
      <c r="AE48" s="101">
        <f>+SUM(X48:AD48)</f>
        <v>0</v>
      </c>
      <c r="AF48" s="102"/>
      <c r="AJ48" s="353"/>
      <c r="AK48" s="354"/>
      <c r="AL48" s="354"/>
      <c r="AM48" s="354"/>
      <c r="AN48" s="354"/>
      <c r="AO48" s="355"/>
      <c r="AR48" s="418"/>
      <c r="AS48" s="419"/>
      <c r="AT48" s="419"/>
      <c r="AU48" s="85"/>
      <c r="AV48" s="85"/>
      <c r="AW48" s="86"/>
      <c r="AX48" s="84"/>
      <c r="AY48" s="85"/>
      <c r="AZ48" s="85"/>
      <c r="BA48" s="85"/>
      <c r="BB48" s="85"/>
      <c r="BC48" s="86"/>
      <c r="BD48" s="66"/>
      <c r="CQ48" s="1"/>
    </row>
    <row r="49" spans="2:95" ht="15" thickTop="1" thickBot="1">
      <c r="B49" s="142"/>
      <c r="C49" s="143"/>
      <c r="D49" s="144">
        <v>20</v>
      </c>
      <c r="E49" s="144"/>
      <c r="F49" s="135">
        <v>21</v>
      </c>
      <c r="G49" s="135"/>
      <c r="H49" s="135">
        <v>22</v>
      </c>
      <c r="I49" s="135"/>
      <c r="J49" s="135">
        <v>23</v>
      </c>
      <c r="K49" s="135"/>
      <c r="L49" s="135">
        <v>24</v>
      </c>
      <c r="M49" s="135"/>
      <c r="N49" s="135">
        <v>25</v>
      </c>
      <c r="O49" s="135"/>
      <c r="P49" s="135">
        <v>26</v>
      </c>
      <c r="Q49" s="135"/>
      <c r="R49" s="137" t="s">
        <v>26</v>
      </c>
      <c r="S49" s="138"/>
      <c r="T49" s="139"/>
      <c r="U49" s="1"/>
      <c r="V49" s="1"/>
      <c r="W49" s="1"/>
      <c r="X49" s="58">
        <v>27</v>
      </c>
      <c r="Y49" s="59">
        <v>28</v>
      </c>
      <c r="Z49" s="58">
        <v>29</v>
      </c>
      <c r="AA49" s="59">
        <v>30</v>
      </c>
      <c r="AB49" s="58">
        <v>31</v>
      </c>
      <c r="AC49" s="59">
        <v>1</v>
      </c>
      <c r="AD49" s="59">
        <v>2</v>
      </c>
      <c r="AE49" s="99" t="s">
        <v>26</v>
      </c>
      <c r="AF49" s="100"/>
      <c r="AJ49" s="112" t="s">
        <v>41</v>
      </c>
      <c r="AK49" s="113"/>
      <c r="AL49" s="113"/>
      <c r="AM49" s="113"/>
      <c r="AN49" s="113"/>
      <c r="AO49" s="114"/>
      <c r="AR49" s="84"/>
      <c r="AS49" s="85"/>
      <c r="AT49" s="85"/>
      <c r="AU49" s="85"/>
      <c r="AV49" s="85"/>
      <c r="AW49" s="86"/>
      <c r="AX49" s="84"/>
      <c r="AY49" s="85"/>
      <c r="AZ49" s="85"/>
      <c r="BA49" s="85"/>
      <c r="BB49" s="85"/>
      <c r="BC49" s="86"/>
      <c r="BD49" s="66"/>
      <c r="CQ49" s="1"/>
    </row>
    <row r="50" spans="2:95" ht="15" thickTop="1" thickBot="1">
      <c r="B50" s="127" t="s">
        <v>4</v>
      </c>
      <c r="C50" s="128"/>
      <c r="D50" s="132"/>
      <c r="E50" s="132"/>
      <c r="F50" s="94"/>
      <c r="G50" s="134"/>
      <c r="H50" s="94"/>
      <c r="I50" s="134"/>
      <c r="J50" s="133"/>
      <c r="K50" s="133"/>
      <c r="L50" s="94"/>
      <c r="M50" s="134"/>
      <c r="N50" s="133"/>
      <c r="O50" s="133"/>
      <c r="P50" s="132"/>
      <c r="Q50" s="94"/>
      <c r="R50" s="127">
        <f>+SUM(D50:Q50)</f>
        <v>0</v>
      </c>
      <c r="S50" s="128"/>
      <c r="T50" s="129"/>
      <c r="U50" s="1"/>
      <c r="V50" s="1"/>
      <c r="W50" s="1"/>
      <c r="X50" s="61"/>
      <c r="Y50" s="62"/>
      <c r="Z50" s="63"/>
      <c r="AA50" s="63"/>
      <c r="AB50" s="63"/>
      <c r="AC50" s="64"/>
      <c r="AD50" s="65"/>
      <c r="AE50" s="101">
        <f>+SUM(X50:AD50)</f>
        <v>0</v>
      </c>
      <c r="AF50" s="102"/>
      <c r="AJ50" s="115">
        <f>+(AE44+AE46+AE48+AE50+AE52)*20/(31-AJ44)</f>
        <v>1.25</v>
      </c>
      <c r="AK50" s="116"/>
      <c r="AL50" s="116"/>
      <c r="AM50" s="116"/>
      <c r="AN50" s="116"/>
      <c r="AO50" s="117"/>
      <c r="AR50" s="84"/>
      <c r="AS50" s="85"/>
      <c r="AT50" s="85"/>
      <c r="AU50" s="85"/>
      <c r="AV50" s="85"/>
      <c r="AW50" s="86"/>
      <c r="AX50" s="84"/>
      <c r="AY50" s="85"/>
      <c r="AZ50" s="85"/>
      <c r="BA50" s="85"/>
      <c r="BB50" s="85"/>
      <c r="BC50" s="86"/>
      <c r="BD50" s="66"/>
      <c r="CQ50" s="1"/>
    </row>
    <row r="51" spans="2:95" ht="15" thickTop="1" thickBot="1">
      <c r="B51" s="147" t="s">
        <v>0</v>
      </c>
      <c r="C51" s="148"/>
      <c r="D51" s="130"/>
      <c r="E51" s="130"/>
      <c r="F51" s="94"/>
      <c r="G51" s="134"/>
      <c r="H51" s="94"/>
      <c r="I51" s="134"/>
      <c r="J51" s="149"/>
      <c r="K51" s="149"/>
      <c r="L51" s="94"/>
      <c r="M51" s="134"/>
      <c r="N51" s="149"/>
      <c r="O51" s="149"/>
      <c r="P51" s="130"/>
      <c r="Q51" s="131"/>
      <c r="R51" s="96">
        <f>+SUM(D51:Q51)</f>
        <v>0</v>
      </c>
      <c r="S51" s="97"/>
      <c r="T51" s="98"/>
      <c r="U51" s="1"/>
      <c r="V51" s="1"/>
      <c r="W51" s="1"/>
      <c r="X51" s="58">
        <v>3</v>
      </c>
      <c r="Y51" s="59">
        <v>4</v>
      </c>
      <c r="Z51" s="58">
        <v>5</v>
      </c>
      <c r="AA51" s="59">
        <v>6</v>
      </c>
      <c r="AB51" s="58">
        <v>7</v>
      </c>
      <c r="AC51" s="59">
        <v>8</v>
      </c>
      <c r="AD51" s="58">
        <v>9</v>
      </c>
      <c r="AE51" s="99" t="s">
        <v>26</v>
      </c>
      <c r="AF51" s="100"/>
      <c r="AJ51" s="115"/>
      <c r="AK51" s="116"/>
      <c r="AL51" s="116"/>
      <c r="AM51" s="116"/>
      <c r="AN51" s="116"/>
      <c r="AO51" s="117"/>
      <c r="AR51" s="84"/>
      <c r="AS51" s="85"/>
      <c r="AT51" s="85"/>
      <c r="AU51" s="85"/>
      <c r="AV51" s="85"/>
      <c r="AW51" s="86"/>
      <c r="AX51" s="84"/>
      <c r="AY51" s="85"/>
      <c r="AZ51" s="85"/>
      <c r="BA51" s="85"/>
      <c r="BB51" s="85"/>
      <c r="BC51" s="86"/>
      <c r="BD51" s="66"/>
      <c r="CQ51" s="1"/>
    </row>
    <row r="52" spans="2:95" ht="15" thickTop="1" thickBot="1">
      <c r="B52" s="142"/>
      <c r="C52" s="143"/>
      <c r="D52" s="144">
        <v>27</v>
      </c>
      <c r="E52" s="144"/>
      <c r="F52" s="135">
        <v>28</v>
      </c>
      <c r="G52" s="135"/>
      <c r="H52" s="135">
        <v>29</v>
      </c>
      <c r="I52" s="135"/>
      <c r="J52" s="135">
        <v>30</v>
      </c>
      <c r="K52" s="135"/>
      <c r="L52" s="135">
        <v>31</v>
      </c>
      <c r="M52" s="135"/>
      <c r="N52" s="135">
        <v>1</v>
      </c>
      <c r="O52" s="135"/>
      <c r="P52" s="135">
        <v>2</v>
      </c>
      <c r="Q52" s="135"/>
      <c r="R52" s="137" t="s">
        <v>26</v>
      </c>
      <c r="S52" s="138"/>
      <c r="T52" s="139"/>
      <c r="U52" s="1"/>
      <c r="V52" s="1"/>
      <c r="W52" s="1"/>
      <c r="X52" s="61"/>
      <c r="Y52" s="62"/>
      <c r="Z52" s="63"/>
      <c r="AA52" s="63"/>
      <c r="AB52" s="63"/>
      <c r="AC52" s="64"/>
      <c r="AD52" s="65"/>
      <c r="AE52" s="101">
        <f>+SUM(X52:AD52)</f>
        <v>0</v>
      </c>
      <c r="AF52" s="102"/>
      <c r="AR52" s="84"/>
      <c r="AS52" s="85"/>
      <c r="AT52" s="85"/>
      <c r="AU52" s="85"/>
      <c r="AV52" s="85"/>
      <c r="AW52" s="86"/>
      <c r="AX52" s="84"/>
      <c r="AY52" s="85"/>
      <c r="AZ52" s="85"/>
      <c r="BA52" s="85"/>
      <c r="BB52" s="85"/>
      <c r="BC52" s="86"/>
      <c r="BD52" s="66"/>
      <c r="CQ52" s="1"/>
    </row>
    <row r="53" spans="2:95" ht="14.25" thickTop="1">
      <c r="B53" s="127" t="s">
        <v>4</v>
      </c>
      <c r="C53" s="128"/>
      <c r="D53" s="132"/>
      <c r="E53" s="132"/>
      <c r="F53" s="133"/>
      <c r="G53" s="133"/>
      <c r="H53" s="132"/>
      <c r="I53" s="132"/>
      <c r="J53" s="132"/>
      <c r="K53" s="132"/>
      <c r="L53" s="132"/>
      <c r="M53" s="132"/>
      <c r="N53" s="133"/>
      <c r="O53" s="133"/>
      <c r="P53" s="132"/>
      <c r="Q53" s="94"/>
      <c r="R53" s="127">
        <f>+SUM(D53:Q53)</f>
        <v>0</v>
      </c>
      <c r="S53" s="128"/>
      <c r="T53" s="129"/>
      <c r="U53" s="1"/>
      <c r="V53" s="1"/>
      <c r="W53" s="1"/>
      <c r="X53" s="105" t="s">
        <v>27</v>
      </c>
      <c r="Y53" s="106"/>
      <c r="Z53" s="106"/>
      <c r="AA53" s="106" t="s">
        <v>2</v>
      </c>
      <c r="AB53" s="106"/>
      <c r="AC53" s="106"/>
      <c r="AD53" s="106" t="s">
        <v>3</v>
      </c>
      <c r="AE53" s="106"/>
      <c r="AF53" s="107"/>
      <c r="AJ53" s="338" t="s">
        <v>55</v>
      </c>
      <c r="AK53" s="339"/>
      <c r="AL53" s="339"/>
      <c r="AM53" s="339"/>
      <c r="AN53" s="339"/>
      <c r="AO53" s="340"/>
      <c r="AR53" s="84"/>
      <c r="AS53" s="85"/>
      <c r="AT53" s="85"/>
      <c r="AU53" s="85"/>
      <c r="AV53" s="85"/>
      <c r="AW53" s="86"/>
      <c r="AX53" s="84"/>
      <c r="AY53" s="85"/>
      <c r="AZ53" s="85"/>
      <c r="BA53" s="85"/>
      <c r="BB53" s="85"/>
      <c r="BC53" s="86"/>
      <c r="BD53" s="66"/>
      <c r="CQ53" s="1"/>
    </row>
    <row r="54" spans="2:95" ht="14.25" thickBot="1">
      <c r="B54" s="147" t="s">
        <v>0</v>
      </c>
      <c r="C54" s="148"/>
      <c r="D54" s="130"/>
      <c r="E54" s="130"/>
      <c r="F54" s="149"/>
      <c r="G54" s="149"/>
      <c r="H54" s="130"/>
      <c r="I54" s="130"/>
      <c r="J54" s="130"/>
      <c r="K54" s="130"/>
      <c r="L54" s="130"/>
      <c r="M54" s="130"/>
      <c r="N54" s="149"/>
      <c r="O54" s="149"/>
      <c r="P54" s="130"/>
      <c r="Q54" s="131"/>
      <c r="R54" s="96">
        <f>+SUM(D54:Q54)</f>
        <v>0</v>
      </c>
      <c r="S54" s="97"/>
      <c r="T54" s="98"/>
      <c r="U54" s="1"/>
      <c r="V54" s="1"/>
      <c r="W54" s="1"/>
      <c r="X54" s="140">
        <v>42430</v>
      </c>
      <c r="Y54" s="141"/>
      <c r="Z54" s="141"/>
      <c r="AA54" s="121" t="s">
        <v>61</v>
      </c>
      <c r="AB54" s="121"/>
      <c r="AC54" s="121"/>
      <c r="AD54" s="443">
        <v>108</v>
      </c>
      <c r="AE54" s="443"/>
      <c r="AF54" s="444"/>
      <c r="AJ54" s="438">
        <v>10000</v>
      </c>
      <c r="AK54" s="439"/>
      <c r="AL54" s="439"/>
      <c r="AM54" s="439"/>
      <c r="AN54" s="439"/>
      <c r="AO54" s="440"/>
      <c r="AR54" s="414"/>
      <c r="AS54" s="415"/>
      <c r="AT54" s="415"/>
      <c r="AU54" s="415"/>
      <c r="AV54" s="415"/>
      <c r="AW54" s="416"/>
      <c r="AX54" s="414"/>
      <c r="AY54" s="415"/>
      <c r="AZ54" s="415"/>
      <c r="BA54" s="415"/>
      <c r="BB54" s="415"/>
      <c r="BC54" s="416"/>
      <c r="BD54" s="66"/>
      <c r="CQ54" s="1"/>
    </row>
    <row r="55" spans="2:95" ht="15" thickTop="1" thickBot="1">
      <c r="B55" s="142"/>
      <c r="C55" s="143"/>
      <c r="D55" s="144">
        <v>3</v>
      </c>
      <c r="E55" s="144"/>
      <c r="F55" s="135">
        <v>4</v>
      </c>
      <c r="G55" s="135"/>
      <c r="H55" s="135">
        <v>5</v>
      </c>
      <c r="I55" s="135"/>
      <c r="J55" s="135">
        <v>6</v>
      </c>
      <c r="K55" s="135"/>
      <c r="L55" s="135">
        <v>7</v>
      </c>
      <c r="M55" s="135"/>
      <c r="N55" s="135">
        <v>8</v>
      </c>
      <c r="O55" s="135"/>
      <c r="P55" s="135">
        <v>9</v>
      </c>
      <c r="Q55" s="136"/>
      <c r="R55" s="137" t="s">
        <v>26</v>
      </c>
      <c r="S55" s="138"/>
      <c r="T55" s="139"/>
      <c r="U55" s="1"/>
      <c r="V55" s="1"/>
      <c r="W55" s="1"/>
      <c r="X55" s="90"/>
      <c r="Y55" s="91"/>
      <c r="Z55" s="91"/>
      <c r="AA55" s="92"/>
      <c r="AB55" s="92"/>
      <c r="AC55" s="92"/>
      <c r="AD55" s="92"/>
      <c r="AE55" s="92"/>
      <c r="AF55" s="93"/>
      <c r="AJ55" s="438"/>
      <c r="AK55" s="439"/>
      <c r="AL55" s="439"/>
      <c r="AM55" s="439"/>
      <c r="AN55" s="439"/>
      <c r="AO55" s="440"/>
      <c r="AR55" s="118" t="s">
        <v>13</v>
      </c>
      <c r="AS55" s="119"/>
      <c r="AT55" s="119"/>
      <c r="AU55" s="119">
        <f>+SUM(AU44:AW54)</f>
        <v>0</v>
      </c>
      <c r="AV55" s="119"/>
      <c r="AW55" s="120"/>
      <c r="AX55" s="118"/>
      <c r="AY55" s="119"/>
      <c r="AZ55" s="119"/>
      <c r="BA55" s="119"/>
      <c r="BB55" s="119"/>
      <c r="BC55" s="120"/>
      <c r="CQ55" s="1"/>
    </row>
    <row r="56" spans="2:95" ht="14.25" thickTop="1">
      <c r="B56" s="127" t="s">
        <v>4</v>
      </c>
      <c r="C56" s="128"/>
      <c r="D56" s="132"/>
      <c r="E56" s="132"/>
      <c r="F56" s="133"/>
      <c r="G56" s="133"/>
      <c r="H56" s="132"/>
      <c r="I56" s="132"/>
      <c r="J56" s="133"/>
      <c r="K56" s="133"/>
      <c r="L56" s="94"/>
      <c r="M56" s="134"/>
      <c r="N56" s="133"/>
      <c r="O56" s="133"/>
      <c r="P56" s="132"/>
      <c r="Q56" s="94"/>
      <c r="R56" s="127">
        <f>+SUM(D56:Q56)</f>
        <v>0</v>
      </c>
      <c r="S56" s="128"/>
      <c r="T56" s="129"/>
      <c r="U56" s="1"/>
      <c r="V56" s="1"/>
      <c r="W56" s="1"/>
      <c r="X56" s="90"/>
      <c r="Y56" s="91"/>
      <c r="Z56" s="91"/>
      <c r="AA56" s="92"/>
      <c r="AB56" s="92"/>
      <c r="AC56" s="92"/>
      <c r="AD56" s="92"/>
      <c r="AE56" s="92"/>
      <c r="AF56" s="93"/>
      <c r="AJ56" s="338" t="s">
        <v>1</v>
      </c>
      <c r="AK56" s="339"/>
      <c r="AL56" s="339"/>
      <c r="AM56" s="339"/>
      <c r="AN56" s="339"/>
      <c r="AO56" s="340"/>
      <c r="AR56" s="2"/>
      <c r="AS56" s="2"/>
      <c r="AT56" s="2"/>
      <c r="AU56" s="2"/>
      <c r="AV56" s="2"/>
      <c r="CQ56" s="1"/>
    </row>
    <row r="57" spans="2:95" ht="14.25" thickBot="1">
      <c r="B57" s="124" t="s">
        <v>0</v>
      </c>
      <c r="C57" s="125"/>
      <c r="D57" s="103"/>
      <c r="E57" s="103"/>
      <c r="F57" s="104"/>
      <c r="G57" s="104"/>
      <c r="H57" s="103"/>
      <c r="I57" s="103"/>
      <c r="J57" s="149"/>
      <c r="K57" s="149"/>
      <c r="L57" s="94"/>
      <c r="M57" s="134"/>
      <c r="N57" s="149"/>
      <c r="O57" s="149"/>
      <c r="P57" s="103"/>
      <c r="Q57" s="123"/>
      <c r="R57" s="124">
        <f>+SUM(D57:Q57)</f>
        <v>0</v>
      </c>
      <c r="S57" s="125"/>
      <c r="T57" s="126"/>
      <c r="U57" s="1"/>
      <c r="V57" s="1"/>
      <c r="W57" s="1"/>
      <c r="X57" s="90"/>
      <c r="Y57" s="91"/>
      <c r="Z57" s="91"/>
      <c r="AA57" s="92"/>
      <c r="AB57" s="92"/>
      <c r="AC57" s="92"/>
      <c r="AD57" s="92"/>
      <c r="AE57" s="92"/>
      <c r="AF57" s="93"/>
      <c r="AJ57" s="341">
        <f>+AD71</f>
        <v>15</v>
      </c>
      <c r="AK57" s="342"/>
      <c r="AL57" s="342"/>
      <c r="AM57" s="342"/>
      <c r="AN57" s="342"/>
      <c r="AO57" s="343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CQ57" s="1"/>
    </row>
    <row r="58" spans="2:95" ht="15" thickTop="1" thickBot="1">
      <c r="B58" s="66"/>
      <c r="F58" s="1"/>
      <c r="H58" s="1"/>
      <c r="I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0"/>
      <c r="Y58" s="91"/>
      <c r="Z58" s="91"/>
      <c r="AA58" s="92"/>
      <c r="AB58" s="92"/>
      <c r="AC58" s="92"/>
      <c r="AD58" s="92"/>
      <c r="AE58" s="92"/>
      <c r="AF58" s="93"/>
      <c r="AJ58" s="344"/>
      <c r="AK58" s="345"/>
      <c r="AL58" s="345"/>
      <c r="AM58" s="345"/>
      <c r="AN58" s="345"/>
      <c r="AO58" s="346"/>
      <c r="AR58" s="368" t="s">
        <v>56</v>
      </c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70"/>
      <c r="BD58" s="2"/>
      <c r="BE58" s="2"/>
      <c r="CQ58" s="1"/>
    </row>
    <row r="59" spans="2:95" ht="14.25" thickTop="1">
      <c r="B59" s="89" t="s">
        <v>53</v>
      </c>
      <c r="C59" s="89"/>
      <c r="D59" s="89"/>
      <c r="E59" s="89"/>
      <c r="F59" s="89"/>
      <c r="G59" s="89"/>
      <c r="H59" s="89"/>
      <c r="I59" s="89"/>
      <c r="J59" s="89"/>
      <c r="K59" s="89"/>
      <c r="L59" s="89" t="s">
        <v>54</v>
      </c>
      <c r="M59" s="89"/>
      <c r="N59" s="89"/>
      <c r="O59" s="89"/>
      <c r="P59" s="89"/>
      <c r="Q59" s="89"/>
      <c r="R59" s="89"/>
      <c r="S59" s="89"/>
      <c r="T59" s="89"/>
      <c r="U59" s="89"/>
      <c r="V59" s="1"/>
      <c r="W59" s="1"/>
      <c r="X59" s="90"/>
      <c r="Y59" s="91"/>
      <c r="Z59" s="91"/>
      <c r="AA59" s="92"/>
      <c r="AB59" s="92"/>
      <c r="AC59" s="92"/>
      <c r="AD59" s="92"/>
      <c r="AE59" s="92"/>
      <c r="AF59" s="93"/>
      <c r="AJ59" s="347" t="s">
        <v>57</v>
      </c>
      <c r="AK59" s="348"/>
      <c r="AL59" s="348"/>
      <c r="AM59" s="348"/>
      <c r="AN59" s="348"/>
      <c r="AO59" s="349"/>
      <c r="AR59" s="408">
        <f>+AJ54+AJ57-AJ47-AJ60</f>
        <v>9447</v>
      </c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10"/>
      <c r="BD59" s="2"/>
      <c r="BE59" s="2"/>
      <c r="CQ59" s="1"/>
    </row>
    <row r="60" spans="2:95" ht="14.25" thickBot="1"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1"/>
      <c r="W60" s="1"/>
      <c r="X60" s="90"/>
      <c r="Y60" s="91"/>
      <c r="Z60" s="91"/>
      <c r="AA60" s="92"/>
      <c r="AB60" s="92"/>
      <c r="AC60" s="92"/>
      <c r="AD60" s="92"/>
      <c r="AE60" s="92"/>
      <c r="AF60" s="93"/>
      <c r="AJ60" s="350">
        <f>+AD67</f>
        <v>108</v>
      </c>
      <c r="AK60" s="351"/>
      <c r="AL60" s="351"/>
      <c r="AM60" s="351"/>
      <c r="AN60" s="351"/>
      <c r="AO60" s="352"/>
      <c r="AR60" s="411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3"/>
      <c r="BD60" s="2"/>
      <c r="BE60" s="2"/>
      <c r="CQ60" s="1"/>
    </row>
    <row r="61" spans="2:95" ht="15" thickTop="1" thickBot="1"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1"/>
      <c r="W61" s="1"/>
      <c r="X61" s="90"/>
      <c r="Y61" s="91"/>
      <c r="Z61" s="91"/>
      <c r="AA61" s="92"/>
      <c r="AB61" s="92"/>
      <c r="AC61" s="92"/>
      <c r="AD61" s="92"/>
      <c r="AE61" s="92"/>
      <c r="AF61" s="93"/>
      <c r="AJ61" s="353"/>
      <c r="AK61" s="354"/>
      <c r="AL61" s="354"/>
      <c r="AM61" s="354"/>
      <c r="AN61" s="354"/>
      <c r="AO61" s="355"/>
      <c r="AX61" s="2"/>
      <c r="AY61" s="2"/>
      <c r="AZ61" s="2"/>
      <c r="BA61" s="2"/>
      <c r="BB61" s="2"/>
      <c r="BC61" s="2"/>
      <c r="BD61" s="2"/>
      <c r="BE61" s="2"/>
      <c r="BH61" s="4"/>
      <c r="CQ61" s="1"/>
    </row>
    <row r="62" spans="2:95" ht="14.25" thickTop="1">
      <c r="B62" s="89" t="s">
        <v>48</v>
      </c>
      <c r="C62" s="89"/>
      <c r="D62" s="89"/>
      <c r="E62" s="89"/>
      <c r="F62" s="89"/>
      <c r="G62" s="89"/>
      <c r="H62" s="89"/>
      <c r="I62" s="89"/>
      <c r="J62" s="89"/>
      <c r="K62" s="89"/>
      <c r="L62" s="89" t="s">
        <v>49</v>
      </c>
      <c r="M62" s="89"/>
      <c r="N62" s="89"/>
      <c r="O62" s="89"/>
      <c r="P62" s="89"/>
      <c r="Q62" s="89"/>
      <c r="R62" s="89"/>
      <c r="S62" s="89"/>
      <c r="T62" s="89"/>
      <c r="U62" s="89"/>
      <c r="V62" s="1"/>
      <c r="W62" s="1"/>
      <c r="X62" s="90"/>
      <c r="Y62" s="91"/>
      <c r="Z62" s="91"/>
      <c r="AA62" s="92"/>
      <c r="AB62" s="92"/>
      <c r="AC62" s="92"/>
      <c r="AD62" s="92"/>
      <c r="AE62" s="92"/>
      <c r="AF62" s="93"/>
      <c r="AJ62" s="347" t="s">
        <v>58</v>
      </c>
      <c r="AK62" s="348"/>
      <c r="AL62" s="348"/>
      <c r="AM62" s="348"/>
      <c r="AN62" s="348"/>
      <c r="AO62" s="349"/>
      <c r="AX62" s="2"/>
      <c r="AY62" s="2"/>
      <c r="AZ62" s="2"/>
      <c r="BA62" s="2"/>
      <c r="BB62" s="2"/>
      <c r="BC62" s="2"/>
      <c r="BD62" s="2"/>
      <c r="BE62" s="2"/>
      <c r="BH62" s="4"/>
      <c r="CQ62" s="1"/>
    </row>
    <row r="63" spans="2:95">
      <c r="B63" s="437">
        <v>6000</v>
      </c>
      <c r="C63" s="437"/>
      <c r="D63" s="437"/>
      <c r="E63" s="437"/>
      <c r="F63" s="437"/>
      <c r="G63" s="437"/>
      <c r="H63" s="437"/>
      <c r="I63" s="437"/>
      <c r="J63" s="437"/>
      <c r="K63" s="437"/>
      <c r="L63" s="437">
        <v>5000</v>
      </c>
      <c r="M63" s="437"/>
      <c r="N63" s="437"/>
      <c r="O63" s="437"/>
      <c r="P63" s="437"/>
      <c r="Q63" s="437"/>
      <c r="R63" s="437"/>
      <c r="S63" s="437"/>
      <c r="T63" s="437"/>
      <c r="U63" s="437"/>
      <c r="V63" s="1"/>
      <c r="W63" s="1"/>
      <c r="X63" s="90"/>
      <c r="Y63" s="91"/>
      <c r="Z63" s="91"/>
      <c r="AA63" s="92"/>
      <c r="AB63" s="92"/>
      <c r="AC63" s="92"/>
      <c r="AD63" s="92"/>
      <c r="AE63" s="92"/>
      <c r="AF63" s="93"/>
      <c r="AJ63" s="350">
        <f>+AR59/AJ44</f>
        <v>629.79999999999995</v>
      </c>
      <c r="AK63" s="351"/>
      <c r="AL63" s="351"/>
      <c r="AM63" s="351"/>
      <c r="AN63" s="351"/>
      <c r="AO63" s="352"/>
      <c r="AR63" s="2"/>
      <c r="AS63" s="2"/>
      <c r="AV63" s="4"/>
      <c r="CQ63" s="1"/>
    </row>
    <row r="64" spans="2:95" ht="14.25" thickBot="1"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1"/>
      <c r="W64" s="1"/>
      <c r="X64" s="90"/>
      <c r="Y64" s="91"/>
      <c r="Z64" s="91"/>
      <c r="AA64" s="92"/>
      <c r="AB64" s="92"/>
      <c r="AC64" s="92"/>
      <c r="AD64" s="92"/>
      <c r="AE64" s="92"/>
      <c r="AF64" s="93"/>
      <c r="AJ64" s="353"/>
      <c r="AK64" s="354"/>
      <c r="AL64" s="354"/>
      <c r="AM64" s="354"/>
      <c r="AN64" s="354"/>
      <c r="AO64" s="355"/>
      <c r="AR64" s="2"/>
      <c r="AS64" s="2"/>
      <c r="BA64" s="4"/>
      <c r="CQ64" s="1"/>
    </row>
    <row r="65" spans="2:95" ht="14.25" thickTop="1">
      <c r="B65" s="356" t="s">
        <v>50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 t="s">
        <v>50</v>
      </c>
      <c r="M65" s="356"/>
      <c r="N65" s="356"/>
      <c r="O65" s="356"/>
      <c r="P65" s="356"/>
      <c r="Q65" s="356"/>
      <c r="R65" s="356"/>
      <c r="S65" s="356"/>
      <c r="T65" s="356"/>
      <c r="U65" s="356"/>
      <c r="V65" s="1"/>
      <c r="W65" s="1"/>
      <c r="X65" s="90"/>
      <c r="Y65" s="91"/>
      <c r="Z65" s="91"/>
      <c r="AA65" s="92"/>
      <c r="AB65" s="92"/>
      <c r="AC65" s="92"/>
      <c r="AD65" s="92"/>
      <c r="AE65" s="92"/>
      <c r="AF65" s="93"/>
      <c r="AR65" s="2"/>
      <c r="AS65" s="2"/>
      <c r="AU65" s="4"/>
      <c r="CQ65" s="1"/>
    </row>
    <row r="66" spans="2:95" ht="14.25" thickBot="1">
      <c r="B66" s="357">
        <f>+R44+R47+R50+R53+R56</f>
        <v>100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>
        <f>+R45+R51+R48+R57+R54</f>
        <v>200</v>
      </c>
      <c r="M66" s="357"/>
      <c r="N66" s="357"/>
      <c r="O66" s="357"/>
      <c r="P66" s="357"/>
      <c r="Q66" s="357"/>
      <c r="R66" s="357"/>
      <c r="S66" s="357"/>
      <c r="T66" s="357"/>
      <c r="U66" s="357"/>
      <c r="V66" s="1"/>
      <c r="W66" s="1"/>
      <c r="X66" s="108"/>
      <c r="Y66" s="109"/>
      <c r="Z66" s="109"/>
      <c r="AA66" s="110"/>
      <c r="AB66" s="110"/>
      <c r="AC66" s="110"/>
      <c r="AD66" s="110"/>
      <c r="AE66" s="110"/>
      <c r="AF66" s="111"/>
      <c r="AU66" s="4"/>
      <c r="CQ66" s="1"/>
    </row>
    <row r="67" spans="2:95" ht="15" thickTop="1" thickBot="1"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1"/>
      <c r="W67" s="1"/>
      <c r="X67" s="301" t="s">
        <v>13</v>
      </c>
      <c r="Y67" s="302"/>
      <c r="Z67" s="302"/>
      <c r="AA67" s="302"/>
      <c r="AB67" s="302"/>
      <c r="AC67" s="303"/>
      <c r="AD67" s="304">
        <f>+SUM(AD54:AF66)</f>
        <v>108</v>
      </c>
      <c r="AE67" s="305"/>
      <c r="AF67" s="306"/>
      <c r="AW67" s="2"/>
      <c r="AX67" s="2"/>
      <c r="AY67" s="2"/>
      <c r="AZ67" s="2"/>
      <c r="BA67" s="2"/>
      <c r="BB67" s="2"/>
      <c r="BG67" s="4"/>
      <c r="CQ67" s="1"/>
    </row>
    <row r="68" spans="2:95" ht="14.25" thickTop="1">
      <c r="B68" s="335" t="s">
        <v>51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 t="s">
        <v>52</v>
      </c>
      <c r="M68" s="335"/>
      <c r="N68" s="335"/>
      <c r="O68" s="335"/>
      <c r="P68" s="335"/>
      <c r="Q68" s="335"/>
      <c r="R68" s="335"/>
      <c r="S68" s="335"/>
      <c r="T68" s="335"/>
      <c r="U68" s="335"/>
      <c r="V68" s="1"/>
      <c r="W68" s="1"/>
      <c r="X68" s="105" t="s">
        <v>1</v>
      </c>
      <c r="Y68" s="106"/>
      <c r="Z68" s="106"/>
      <c r="AA68" s="106" t="s">
        <v>2</v>
      </c>
      <c r="AB68" s="106"/>
      <c r="AC68" s="106"/>
      <c r="AD68" s="106" t="s">
        <v>3</v>
      </c>
      <c r="AE68" s="106"/>
      <c r="AF68" s="107"/>
      <c r="BC68" s="2"/>
      <c r="BM68" s="4"/>
      <c r="CQ68" s="1"/>
    </row>
    <row r="69" spans="2:95">
      <c r="B69" s="336">
        <f>+B63-B66</f>
        <v>5900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>
        <f>+L63-L66</f>
        <v>4800</v>
      </c>
      <c r="M69" s="336"/>
      <c r="N69" s="336"/>
      <c r="O69" s="336"/>
      <c r="P69" s="336"/>
      <c r="Q69" s="336"/>
      <c r="R69" s="336"/>
      <c r="S69" s="336"/>
      <c r="T69" s="336"/>
      <c r="U69" s="336"/>
      <c r="V69" s="1"/>
      <c r="W69" s="1"/>
      <c r="X69" s="361"/>
      <c r="Y69" s="92"/>
      <c r="Z69" s="92"/>
      <c r="AA69" s="92" t="s">
        <v>62</v>
      </c>
      <c r="AB69" s="92"/>
      <c r="AC69" s="92"/>
      <c r="AD69" s="445">
        <v>15</v>
      </c>
      <c r="AE69" s="445"/>
      <c r="AF69" s="446"/>
      <c r="BC69" s="2"/>
      <c r="BD69" s="2"/>
      <c r="BE69" s="2"/>
      <c r="CQ69" s="1"/>
    </row>
    <row r="70" spans="2:95" ht="14.25" thickBot="1"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1"/>
      <c r="W70" s="1"/>
      <c r="X70" s="300"/>
      <c r="Y70" s="110"/>
      <c r="Z70" s="110"/>
      <c r="AA70" s="110"/>
      <c r="AB70" s="110"/>
      <c r="AC70" s="110"/>
      <c r="AD70" s="110"/>
      <c r="AE70" s="110"/>
      <c r="AF70" s="111"/>
      <c r="BC70" s="2"/>
      <c r="BD70" s="2"/>
      <c r="BE70" s="2"/>
      <c r="CQ70" s="1"/>
    </row>
    <row r="71" spans="2:95" ht="15" thickTop="1" thickBot="1">
      <c r="M71" s="1"/>
      <c r="N71" s="1"/>
      <c r="Q71" s="1"/>
      <c r="R71" s="1"/>
      <c r="S71" s="1"/>
      <c r="T71" s="1"/>
      <c r="U71" s="1"/>
      <c r="V71" s="1"/>
      <c r="W71" s="1"/>
      <c r="X71" s="301" t="s">
        <v>13</v>
      </c>
      <c r="Y71" s="302"/>
      <c r="Z71" s="302"/>
      <c r="AA71" s="302"/>
      <c r="AB71" s="302"/>
      <c r="AC71" s="303"/>
      <c r="AD71" s="358">
        <f>+SUM(AD69:AF70)</f>
        <v>15</v>
      </c>
      <c r="AE71" s="359"/>
      <c r="AF71" s="360"/>
      <c r="BC71" s="2"/>
      <c r="BD71" s="2"/>
      <c r="BE71" s="2"/>
      <c r="CQ71" s="1"/>
    </row>
    <row r="72" spans="2:95" ht="14.25" thickTop="1">
      <c r="M72" s="1"/>
      <c r="N72" s="1"/>
      <c r="Q72" s="1"/>
      <c r="R72" s="1"/>
      <c r="S72" s="2"/>
      <c r="T72" s="2"/>
      <c r="U72" s="2"/>
      <c r="V72" s="1"/>
      <c r="W72" s="1"/>
      <c r="X72" s="1"/>
      <c r="Y72" s="1"/>
      <c r="Z72" s="66"/>
      <c r="AA72" s="66"/>
      <c r="AC72" s="1"/>
      <c r="AD72" s="1"/>
      <c r="AE72" s="1"/>
      <c r="BC72" s="2"/>
      <c r="BD72" s="2"/>
      <c r="BE72" s="2"/>
      <c r="CQ72" s="1"/>
    </row>
    <row r="73" spans="2:95">
      <c r="M73" s="1"/>
      <c r="N73" s="1"/>
      <c r="Q73" s="1"/>
      <c r="R73" s="1"/>
      <c r="S73" s="1"/>
      <c r="T73" s="1"/>
      <c r="U73" s="1"/>
      <c r="V73" s="1"/>
      <c r="W73" s="1"/>
      <c r="X73" s="1"/>
      <c r="Y73" s="1"/>
      <c r="Z73" s="66"/>
      <c r="AA73" s="66"/>
      <c r="AC73" s="1"/>
      <c r="AD73" s="1"/>
      <c r="AE73" s="1"/>
      <c r="BD73" s="2"/>
      <c r="BE73" s="2"/>
      <c r="CQ73" s="1"/>
    </row>
    <row r="74" spans="2:95">
      <c r="M74" s="1"/>
      <c r="N74" s="1"/>
      <c r="Q74" s="1"/>
      <c r="R74" s="1"/>
      <c r="S74" s="1"/>
      <c r="T74" s="1"/>
      <c r="U74" s="1"/>
      <c r="V74" s="1"/>
      <c r="W74" s="1"/>
      <c r="X74" s="1"/>
      <c r="Y74" s="1"/>
      <c r="Z74" s="66"/>
      <c r="AA74" s="66"/>
      <c r="AC74" s="1"/>
      <c r="AD74" s="1"/>
      <c r="AE74" s="1"/>
      <c r="CQ74" s="1"/>
    </row>
    <row r="75" spans="2:95">
      <c r="M75" s="1"/>
      <c r="N75" s="1"/>
      <c r="Q75" s="1"/>
      <c r="R75" s="1"/>
      <c r="S75" s="1"/>
      <c r="T75" s="1"/>
      <c r="U75" s="1"/>
      <c r="V75" s="2"/>
      <c r="W75" s="2"/>
      <c r="X75" s="1"/>
      <c r="Y75" s="1"/>
      <c r="Z75" s="66"/>
      <c r="AA75" s="66"/>
      <c r="AC75" s="1"/>
      <c r="AD75" s="1"/>
      <c r="AE75" s="1"/>
      <c r="CQ75" s="1"/>
    </row>
    <row r="76" spans="2:95">
      <c r="M76" s="1"/>
      <c r="N76" s="1"/>
      <c r="Q76" s="1"/>
      <c r="R76" s="1"/>
      <c r="S76" s="1"/>
      <c r="T76" s="1"/>
      <c r="U76" s="1"/>
      <c r="V76" s="1"/>
      <c r="W76" s="1"/>
      <c r="X76" s="1"/>
      <c r="Y76" s="1"/>
      <c r="Z76" s="66"/>
      <c r="AA76" s="66"/>
      <c r="AC76" s="1"/>
      <c r="AD76" s="1"/>
      <c r="AE76" s="1"/>
      <c r="CQ76" s="1"/>
    </row>
    <row r="77" spans="2:95">
      <c r="M77" s="1"/>
      <c r="N77" s="1"/>
      <c r="Q77" s="1"/>
      <c r="R77" s="1"/>
      <c r="S77" s="1"/>
      <c r="T77" s="1"/>
      <c r="U77" s="1"/>
      <c r="V77" s="1"/>
      <c r="W77" s="1"/>
      <c r="X77" s="1"/>
      <c r="Y77" s="1"/>
      <c r="Z77" s="66"/>
      <c r="AA77" s="66"/>
      <c r="AC77" s="1"/>
      <c r="AD77" s="1"/>
      <c r="AE77" s="1"/>
      <c r="CQ77" s="1"/>
    </row>
    <row r="78" spans="2:95">
      <c r="M78" s="1"/>
      <c r="N78" s="1"/>
      <c r="Q78" s="1"/>
      <c r="R78" s="1"/>
      <c r="S78" s="1"/>
      <c r="T78" s="1"/>
      <c r="U78" s="1"/>
      <c r="V78" s="1"/>
      <c r="W78" s="1"/>
      <c r="X78" s="1"/>
      <c r="Y78" s="1"/>
      <c r="Z78" s="66"/>
      <c r="AA78" s="66"/>
      <c r="AC78" s="1"/>
      <c r="AD78" s="1"/>
      <c r="AE78" s="1"/>
      <c r="CQ78" s="1"/>
    </row>
    <row r="79" spans="2:95">
      <c r="M79" s="1"/>
      <c r="N79" s="1"/>
      <c r="Q79" s="1"/>
      <c r="R79" s="1"/>
      <c r="S79" s="1"/>
      <c r="T79" s="1"/>
      <c r="U79" s="1"/>
      <c r="V79" s="1"/>
      <c r="W79" s="1"/>
      <c r="X79" s="1"/>
      <c r="Y79" s="1"/>
      <c r="Z79" s="66"/>
      <c r="AA79" s="66"/>
      <c r="AC79" s="1"/>
      <c r="AD79" s="1"/>
      <c r="AE79" s="1"/>
      <c r="CQ79" s="1"/>
    </row>
    <row r="80" spans="2:95">
      <c r="M80" s="1"/>
      <c r="N80" s="1"/>
      <c r="Q80" s="1"/>
      <c r="R80" s="1"/>
      <c r="S80" s="1"/>
      <c r="T80" s="1"/>
      <c r="U80" s="1"/>
      <c r="V80" s="1"/>
      <c r="W80" s="1"/>
      <c r="X80" s="1"/>
      <c r="Y80" s="1"/>
      <c r="AC80" s="1"/>
      <c r="AD80" s="1"/>
      <c r="AE80" s="1"/>
      <c r="CQ80" s="1"/>
    </row>
    <row r="81" spans="13:95">
      <c r="M81" s="1"/>
      <c r="N81" s="1"/>
      <c r="Q81" s="1"/>
      <c r="R81" s="1"/>
      <c r="S81" s="1"/>
      <c r="T81" s="1"/>
      <c r="U81" s="1"/>
      <c r="V81" s="1"/>
      <c r="W81" s="1"/>
      <c r="X81" s="1"/>
      <c r="Y81" s="1"/>
      <c r="AC81" s="1"/>
      <c r="AD81" s="1"/>
      <c r="AE81" s="1"/>
      <c r="CQ81" s="1"/>
    </row>
    <row r="82" spans="13:95">
      <c r="M82" s="1"/>
      <c r="N82" s="1"/>
      <c r="Q82" s="1"/>
      <c r="R82" s="1"/>
      <c r="S82" s="1"/>
      <c r="T82" s="1"/>
      <c r="U82" s="1"/>
      <c r="V82" s="1"/>
      <c r="W82" s="1"/>
      <c r="X82" s="1"/>
      <c r="Y82" s="1"/>
      <c r="AC82" s="1"/>
      <c r="AD82" s="1"/>
      <c r="AE82" s="1"/>
      <c r="BE82" s="4"/>
      <c r="CQ82" s="1"/>
    </row>
    <row r="83" spans="13:95">
      <c r="M83" s="1"/>
      <c r="N83" s="1"/>
      <c r="Q83" s="1"/>
      <c r="R83" s="1"/>
      <c r="S83" s="1"/>
      <c r="T83" s="1"/>
      <c r="U83" s="1"/>
      <c r="V83" s="1"/>
      <c r="W83" s="1"/>
      <c r="X83" s="1"/>
      <c r="Y83" s="1"/>
      <c r="AC83" s="1"/>
      <c r="AD83" s="1"/>
      <c r="AE83" s="1"/>
      <c r="BE83" s="4"/>
      <c r="CQ83" s="1"/>
    </row>
    <row r="84" spans="13:95">
      <c r="M84" s="1"/>
      <c r="N84" s="1"/>
      <c r="Q84" s="1"/>
      <c r="R84" s="1"/>
      <c r="S84" s="1"/>
      <c r="T84" s="1"/>
      <c r="U84" s="1"/>
      <c r="V84" s="1"/>
      <c r="W84" s="1"/>
      <c r="X84" s="1"/>
      <c r="Y84" s="1"/>
      <c r="AC84" s="1"/>
      <c r="AD84" s="1"/>
      <c r="AE84" s="1"/>
      <c r="BE84" s="4"/>
      <c r="CQ84" s="1"/>
    </row>
    <row r="85" spans="13:95">
      <c r="M85" s="1"/>
      <c r="N85" s="1"/>
      <c r="Q85" s="1"/>
      <c r="R85" s="1"/>
      <c r="S85" s="1"/>
      <c r="T85" s="1"/>
      <c r="U85" s="1"/>
      <c r="V85" s="1"/>
      <c r="W85" s="1"/>
      <c r="X85" s="1"/>
      <c r="Y85" s="1"/>
      <c r="AC85" s="1"/>
      <c r="AD85" s="1"/>
      <c r="AE85" s="1"/>
      <c r="BE85" s="4"/>
      <c r="CQ85" s="1"/>
    </row>
    <row r="86" spans="13:95">
      <c r="M86" s="1"/>
      <c r="N86" s="1"/>
      <c r="Q86" s="1"/>
      <c r="R86" s="1"/>
      <c r="S86" s="1"/>
      <c r="T86" s="1"/>
      <c r="U86" s="1"/>
      <c r="V86" s="1"/>
      <c r="W86" s="1"/>
      <c r="X86" s="1"/>
      <c r="Y86" s="1"/>
      <c r="AC86" s="1"/>
      <c r="AD86" s="1"/>
      <c r="AE86" s="1"/>
      <c r="BD86" s="4"/>
      <c r="CQ86" s="1"/>
    </row>
    <row r="87" spans="13:95">
      <c r="M87" s="1"/>
      <c r="N87" s="1"/>
      <c r="Q87" s="1"/>
      <c r="R87" s="1"/>
      <c r="S87" s="1"/>
      <c r="T87" s="1"/>
      <c r="U87" s="1"/>
      <c r="V87" s="1"/>
      <c r="W87" s="1"/>
      <c r="X87" s="1"/>
      <c r="Y87" s="1"/>
      <c r="AC87" s="1"/>
      <c r="AD87" s="1"/>
      <c r="AE87" s="1"/>
      <c r="BE87" s="4"/>
      <c r="CQ87" s="1"/>
    </row>
    <row r="88" spans="13:95">
      <c r="M88" s="1"/>
      <c r="N88" s="1"/>
      <c r="Q88" s="1"/>
      <c r="R88" s="1"/>
      <c r="S88" s="1"/>
      <c r="T88" s="1"/>
      <c r="U88" s="1"/>
      <c r="V88" s="1"/>
      <c r="W88" s="1"/>
      <c r="X88" s="1"/>
      <c r="Y88" s="1"/>
      <c r="AC88" s="1"/>
      <c r="AD88" s="1"/>
      <c r="AE88" s="1"/>
      <c r="BE88" s="4"/>
      <c r="CQ88" s="1"/>
    </row>
    <row r="89" spans="13:95">
      <c r="M89" s="1"/>
      <c r="N89" s="1"/>
      <c r="Q89" s="1"/>
      <c r="R89" s="1"/>
      <c r="S89" s="1"/>
      <c r="T89" s="1"/>
      <c r="U89" s="1"/>
      <c r="V89" s="1"/>
      <c r="W89" s="1"/>
      <c r="X89" s="1"/>
      <c r="Y89" s="1"/>
      <c r="AC89" s="1"/>
      <c r="AD89" s="1"/>
      <c r="AE89" s="1"/>
      <c r="BE89" s="4"/>
      <c r="CQ89" s="1"/>
    </row>
    <row r="90" spans="13:95">
      <c r="M90" s="1"/>
      <c r="N90" s="1"/>
      <c r="Q90" s="1"/>
      <c r="R90" s="1"/>
      <c r="S90" s="1"/>
      <c r="T90" s="1"/>
      <c r="U90" s="1"/>
      <c r="V90" s="1"/>
      <c r="W90" s="1"/>
      <c r="X90" s="1"/>
      <c r="Y90" s="1"/>
      <c r="AC90" s="1"/>
      <c r="AD90" s="1"/>
      <c r="AE90" s="1"/>
      <c r="BE90" s="4"/>
      <c r="CQ90" s="1"/>
    </row>
    <row r="91" spans="13:95">
      <c r="M91" s="1"/>
      <c r="N91" s="1"/>
      <c r="Q91" s="1"/>
      <c r="R91" s="1"/>
      <c r="S91" s="1"/>
      <c r="T91" s="1"/>
      <c r="U91" s="1"/>
      <c r="V91" s="1"/>
      <c r="W91" s="1"/>
      <c r="X91" s="1"/>
      <c r="Y91" s="1"/>
      <c r="AC91" s="1"/>
      <c r="AD91" s="1"/>
      <c r="AE91" s="1"/>
      <c r="BE91" s="4"/>
      <c r="CQ91" s="1"/>
    </row>
    <row r="92" spans="13:95">
      <c r="M92" s="1"/>
      <c r="N92" s="1"/>
      <c r="Q92" s="1"/>
      <c r="R92" s="1"/>
      <c r="S92" s="1"/>
      <c r="T92" s="1"/>
      <c r="U92" s="1"/>
      <c r="V92" s="1"/>
      <c r="W92" s="1"/>
      <c r="X92" s="1"/>
      <c r="Y92" s="1"/>
      <c r="AC92" s="1"/>
      <c r="AD92" s="1"/>
      <c r="AE92" s="1"/>
      <c r="BE92" s="4"/>
      <c r="CQ92" s="1"/>
    </row>
    <row r="93" spans="13:95">
      <c r="M93" s="1"/>
      <c r="N93" s="1"/>
      <c r="Q93" s="1"/>
      <c r="R93" s="1"/>
      <c r="S93" s="1"/>
      <c r="T93" s="1"/>
      <c r="U93" s="1"/>
      <c r="V93" s="1"/>
      <c r="W93" s="1"/>
      <c r="X93" s="1"/>
      <c r="Y93" s="1"/>
      <c r="AC93" s="1"/>
      <c r="AD93" s="1"/>
      <c r="AE93" s="1"/>
      <c r="BE93" s="4"/>
      <c r="CQ93" s="1"/>
    </row>
    <row r="94" spans="13:95">
      <c r="M94" s="1"/>
      <c r="N94" s="1"/>
      <c r="Q94" s="1"/>
      <c r="R94" s="1"/>
      <c r="S94" s="1"/>
      <c r="T94" s="1"/>
      <c r="U94" s="1"/>
      <c r="V94" s="1"/>
      <c r="W94" s="1"/>
      <c r="X94" s="1"/>
      <c r="Y94" s="1"/>
      <c r="AC94" s="1"/>
      <c r="AD94" s="1"/>
      <c r="AE94" s="1"/>
      <c r="BE94" s="4"/>
      <c r="CQ94" s="1"/>
    </row>
    <row r="95" spans="13:95">
      <c r="M95" s="1"/>
      <c r="N95" s="1"/>
      <c r="Q95" s="1"/>
      <c r="R95" s="1"/>
      <c r="S95" s="1"/>
      <c r="T95" s="1"/>
      <c r="U95" s="1"/>
      <c r="V95" s="1"/>
      <c r="W95" s="1"/>
      <c r="X95" s="1"/>
      <c r="Y95" s="1"/>
      <c r="AC95" s="1"/>
      <c r="AD95" s="1"/>
      <c r="AE95" s="1"/>
      <c r="BE95" s="4"/>
      <c r="CQ95" s="1"/>
    </row>
    <row r="96" spans="13:95">
      <c r="M96" s="1"/>
      <c r="N96" s="1"/>
      <c r="Q96" s="1"/>
      <c r="R96" s="1"/>
      <c r="S96" s="1"/>
      <c r="T96" s="1"/>
      <c r="U96" s="1"/>
      <c r="V96" s="1"/>
      <c r="W96" s="1"/>
      <c r="X96" s="1"/>
      <c r="Y96" s="1"/>
      <c r="AC96" s="1"/>
      <c r="AD96" s="1"/>
      <c r="AE96" s="1"/>
      <c r="BE96" s="4"/>
      <c r="CQ96" s="1"/>
    </row>
    <row r="97" spans="13:95">
      <c r="M97" s="1"/>
      <c r="N97" s="1"/>
      <c r="Q97" s="1"/>
      <c r="R97" s="1"/>
      <c r="S97" s="1"/>
      <c r="T97" s="1"/>
      <c r="U97" s="1"/>
      <c r="V97" s="1"/>
      <c r="W97" s="1"/>
      <c r="X97" s="1"/>
      <c r="Y97" s="1"/>
      <c r="AC97" s="1"/>
      <c r="AD97" s="1"/>
      <c r="AE97" s="1"/>
      <c r="BE97" s="4"/>
      <c r="CQ97" s="1"/>
    </row>
    <row r="98" spans="13:95">
      <c r="M98" s="1"/>
      <c r="N98" s="1"/>
      <c r="Q98" s="1"/>
      <c r="R98" s="1"/>
      <c r="S98" s="1"/>
      <c r="T98" s="1"/>
      <c r="U98" s="1"/>
      <c r="V98" s="1"/>
      <c r="W98" s="1"/>
      <c r="X98" s="1"/>
      <c r="Y98" s="1"/>
      <c r="AC98" s="1"/>
      <c r="AD98" s="1"/>
      <c r="AE98" s="1"/>
      <c r="BE98" s="4"/>
      <c r="CQ98" s="1"/>
    </row>
    <row r="99" spans="13:95">
      <c r="M99" s="1"/>
      <c r="N99" s="1"/>
      <c r="Q99" s="1"/>
      <c r="R99" s="1"/>
      <c r="S99" s="1"/>
      <c r="T99" s="1"/>
      <c r="U99" s="1"/>
      <c r="V99" s="1"/>
      <c r="W99" s="1"/>
      <c r="X99" s="1"/>
      <c r="Y99" s="1"/>
      <c r="AC99" s="1"/>
      <c r="AD99" s="1"/>
      <c r="AE99" s="1"/>
      <c r="BE99" s="4"/>
      <c r="CQ99" s="1"/>
    </row>
    <row r="100" spans="13:95">
      <c r="M100" s="1"/>
      <c r="N100" s="1"/>
      <c r="Q100" s="1"/>
      <c r="R100" s="1"/>
      <c r="S100" s="1"/>
      <c r="T100" s="1"/>
      <c r="U100" s="1"/>
      <c r="V100" s="1"/>
      <c r="W100" s="1"/>
      <c r="X100" s="1"/>
      <c r="Y100" s="1"/>
      <c r="AC100" s="1"/>
      <c r="AD100" s="1"/>
      <c r="AE100" s="1"/>
      <c r="BE100" s="4"/>
      <c r="CQ100" s="1"/>
    </row>
    <row r="101" spans="13:95">
      <c r="M101" s="1"/>
      <c r="N101" s="1"/>
      <c r="Q101" s="1"/>
      <c r="R101" s="1"/>
      <c r="S101" s="1"/>
      <c r="T101" s="1"/>
      <c r="U101" s="1"/>
      <c r="V101" s="1"/>
      <c r="W101" s="1"/>
      <c r="X101" s="1"/>
      <c r="Y101" s="1"/>
      <c r="AC101" s="1"/>
      <c r="AD101" s="1"/>
      <c r="AE101" s="1"/>
      <c r="BE101" s="4"/>
      <c r="CQ101" s="1"/>
    </row>
    <row r="102" spans="13:95">
      <c r="M102" s="1"/>
      <c r="N102" s="1"/>
      <c r="Q102" s="1"/>
      <c r="R102" s="1"/>
      <c r="S102" s="1"/>
      <c r="T102" s="1"/>
      <c r="U102" s="1"/>
      <c r="V102" s="1"/>
      <c r="W102" s="1"/>
      <c r="X102" s="1"/>
      <c r="Y102" s="1"/>
      <c r="AC102" s="1"/>
      <c r="AD102" s="1"/>
      <c r="AE102" s="1"/>
      <c r="BE102" s="4"/>
      <c r="CQ102" s="1"/>
    </row>
    <row r="103" spans="13:95">
      <c r="M103" s="1"/>
      <c r="N103" s="1"/>
      <c r="Q103" s="1"/>
      <c r="R103" s="1"/>
      <c r="S103" s="1"/>
      <c r="T103" s="1"/>
      <c r="U103" s="1"/>
      <c r="V103" s="1"/>
      <c r="W103" s="1"/>
      <c r="X103" s="1"/>
      <c r="Y103" s="1"/>
      <c r="AC103" s="1"/>
      <c r="AD103" s="1"/>
      <c r="AE103" s="1"/>
      <c r="CQ103" s="1"/>
    </row>
    <row r="104" spans="13:95">
      <c r="M104" s="1"/>
      <c r="N104" s="1"/>
      <c r="Q104" s="1"/>
      <c r="R104" s="1"/>
      <c r="S104" s="1"/>
      <c r="T104" s="1"/>
      <c r="U104" s="1"/>
      <c r="V104" s="1"/>
      <c r="W104" s="1"/>
      <c r="X104" s="1"/>
      <c r="Y104" s="1"/>
      <c r="AC104" s="1"/>
      <c r="AD104" s="1"/>
      <c r="AE104" s="1"/>
      <c r="CQ104" s="1"/>
    </row>
    <row r="105" spans="13:95">
      <c r="M105" s="1"/>
      <c r="N105" s="1"/>
      <c r="Q105" s="1"/>
      <c r="R105" s="1"/>
      <c r="S105" s="1"/>
      <c r="T105" s="1"/>
      <c r="U105" s="1"/>
      <c r="V105" s="1"/>
      <c r="W105" s="1"/>
      <c r="X105" s="1"/>
      <c r="Y105" s="1"/>
      <c r="AC105" s="1"/>
      <c r="AD105" s="1"/>
      <c r="AE105" s="1"/>
      <c r="CQ105" s="1"/>
    </row>
    <row r="106" spans="13:95">
      <c r="M106" s="1"/>
      <c r="N106" s="1"/>
      <c r="Q106" s="1"/>
      <c r="R106" s="1"/>
      <c r="S106" s="1"/>
      <c r="T106" s="1"/>
      <c r="U106" s="1"/>
      <c r="V106" s="1"/>
      <c r="W106" s="1"/>
      <c r="X106" s="1"/>
      <c r="Y106" s="1"/>
      <c r="AC106" s="1"/>
      <c r="AD106" s="1"/>
      <c r="AE106" s="1"/>
      <c r="CQ106" s="1"/>
    </row>
    <row r="107" spans="13:95">
      <c r="M107" s="1"/>
      <c r="N107" s="1"/>
      <c r="Q107" s="1"/>
      <c r="R107" s="1"/>
      <c r="S107" s="1"/>
      <c r="T107" s="1"/>
      <c r="U107" s="1"/>
      <c r="V107" s="1"/>
      <c r="W107" s="1"/>
      <c r="X107" s="1"/>
      <c r="Y107" s="1"/>
      <c r="AC107" s="1"/>
      <c r="AD107" s="1"/>
      <c r="AE107" s="1"/>
      <c r="CQ107" s="1"/>
    </row>
    <row r="108" spans="13:95">
      <c r="M108" s="1"/>
      <c r="N108" s="1"/>
      <c r="Q108" s="1"/>
      <c r="R108" s="1"/>
      <c r="S108" s="1"/>
      <c r="T108" s="1"/>
      <c r="U108" s="1"/>
      <c r="V108" s="1"/>
      <c r="W108" s="1"/>
      <c r="X108" s="1"/>
      <c r="Y108" s="1"/>
      <c r="AC108" s="1"/>
      <c r="AD108" s="1"/>
      <c r="AE108" s="1"/>
      <c r="CQ108" s="1"/>
    </row>
    <row r="109" spans="13:95">
      <c r="M109" s="1"/>
      <c r="N109" s="1"/>
      <c r="Q109" s="1"/>
      <c r="R109" s="1"/>
      <c r="S109" s="1"/>
      <c r="T109" s="1"/>
      <c r="U109" s="1"/>
      <c r="V109" s="1"/>
      <c r="W109" s="1"/>
      <c r="X109" s="1"/>
      <c r="Y109" s="1"/>
      <c r="AC109" s="1"/>
      <c r="AD109" s="1"/>
      <c r="AE109" s="1"/>
      <c r="CQ109" s="1"/>
    </row>
    <row r="110" spans="13:95">
      <c r="M110" s="1"/>
      <c r="N110" s="1"/>
      <c r="Q110" s="1"/>
      <c r="R110" s="1"/>
      <c r="S110" s="1"/>
      <c r="T110" s="1"/>
      <c r="U110" s="1"/>
      <c r="V110" s="1"/>
      <c r="W110" s="1"/>
      <c r="X110" s="1"/>
      <c r="Y110" s="1"/>
      <c r="AC110" s="1"/>
      <c r="AD110" s="1"/>
      <c r="AE110" s="1"/>
      <c r="CQ110" s="1"/>
    </row>
    <row r="111" spans="13:95">
      <c r="M111" s="1"/>
      <c r="N111" s="1"/>
      <c r="Q111" s="1"/>
      <c r="R111" s="1"/>
      <c r="S111" s="1"/>
      <c r="T111" s="1"/>
      <c r="U111" s="1"/>
      <c r="V111" s="1"/>
      <c r="W111" s="1"/>
      <c r="X111" s="1"/>
      <c r="Y111" s="1"/>
      <c r="AC111" s="1"/>
      <c r="AD111" s="1"/>
      <c r="AE111" s="1"/>
      <c r="CQ111" s="1"/>
    </row>
    <row r="112" spans="13:95">
      <c r="M112" s="1"/>
      <c r="N112" s="1"/>
      <c r="Q112" s="1"/>
      <c r="R112" s="1"/>
      <c r="S112" s="1"/>
      <c r="T112" s="1"/>
      <c r="U112" s="1"/>
      <c r="V112" s="1"/>
      <c r="W112" s="1"/>
      <c r="X112" s="1"/>
      <c r="Y112" s="1"/>
      <c r="AC112" s="1"/>
      <c r="AD112" s="1"/>
      <c r="AE112" s="1"/>
      <c r="CQ112" s="1"/>
    </row>
    <row r="113" spans="13:95">
      <c r="M113" s="1"/>
      <c r="N113" s="1"/>
      <c r="Q113" s="1"/>
      <c r="R113" s="1"/>
      <c r="S113" s="1"/>
      <c r="T113" s="1"/>
      <c r="U113" s="1"/>
      <c r="V113" s="1"/>
      <c r="W113" s="1"/>
      <c r="X113" s="1"/>
      <c r="Y113" s="1"/>
      <c r="AC113" s="1"/>
      <c r="AD113" s="1"/>
      <c r="AE113" s="1"/>
      <c r="CQ113" s="1"/>
    </row>
    <row r="114" spans="13:95">
      <c r="M114" s="1"/>
      <c r="N114" s="1"/>
      <c r="Q114" s="1"/>
      <c r="R114" s="1"/>
      <c r="S114" s="1"/>
      <c r="T114" s="1"/>
      <c r="U114" s="1"/>
      <c r="V114" s="1"/>
      <c r="W114" s="1"/>
      <c r="X114" s="1"/>
      <c r="Y114" s="1"/>
      <c r="AC114" s="1"/>
      <c r="AD114" s="1"/>
      <c r="AE114" s="1"/>
      <c r="CQ114" s="1"/>
    </row>
    <row r="115" spans="13:95">
      <c r="M115" s="1"/>
      <c r="N115" s="1"/>
      <c r="Q115" s="1"/>
      <c r="R115" s="1"/>
      <c r="S115" s="1"/>
      <c r="T115" s="1"/>
      <c r="U115" s="1"/>
      <c r="V115" s="1"/>
      <c r="W115" s="1"/>
      <c r="X115" s="1"/>
      <c r="Y115" s="1"/>
      <c r="AC115" s="1"/>
      <c r="AD115" s="1"/>
      <c r="AE115" s="1"/>
      <c r="CQ115" s="1"/>
    </row>
    <row r="116" spans="13:95">
      <c r="M116" s="1"/>
      <c r="N116" s="1"/>
      <c r="Q116" s="1"/>
      <c r="R116" s="1"/>
      <c r="S116" s="1"/>
      <c r="T116" s="1"/>
      <c r="U116" s="1"/>
      <c r="V116" s="1"/>
      <c r="W116" s="1"/>
      <c r="X116" s="1"/>
      <c r="Y116" s="1"/>
      <c r="AC116" s="1"/>
      <c r="AD116" s="1"/>
      <c r="AE116" s="1"/>
      <c r="CQ116" s="1"/>
    </row>
    <row r="117" spans="13:95">
      <c r="M117" s="1"/>
      <c r="N117" s="1"/>
      <c r="Q117" s="1"/>
      <c r="R117" s="1"/>
      <c r="S117" s="1"/>
      <c r="T117" s="1"/>
      <c r="U117" s="1"/>
      <c r="V117" s="1"/>
      <c r="W117" s="1"/>
      <c r="X117" s="1"/>
      <c r="Y117" s="1"/>
      <c r="AC117" s="1"/>
      <c r="AD117" s="1"/>
      <c r="AE117" s="1"/>
      <c r="CQ117" s="1"/>
    </row>
    <row r="118" spans="13:95">
      <c r="M118" s="1"/>
      <c r="N118" s="1"/>
      <c r="Q118" s="1"/>
      <c r="R118" s="1"/>
      <c r="S118" s="1"/>
      <c r="T118" s="1"/>
      <c r="U118" s="1"/>
      <c r="V118" s="1"/>
      <c r="W118" s="1"/>
      <c r="X118" s="1"/>
      <c r="Y118" s="1"/>
      <c r="AC118" s="1"/>
      <c r="AD118" s="1"/>
      <c r="AE118" s="1"/>
      <c r="CQ118" s="1"/>
    </row>
    <row r="119" spans="13:95">
      <c r="M119" s="1"/>
      <c r="N119" s="1"/>
      <c r="Q119" s="1"/>
      <c r="R119" s="1"/>
      <c r="S119" s="1"/>
      <c r="T119" s="1"/>
      <c r="U119" s="1"/>
      <c r="V119" s="1"/>
      <c r="W119" s="1"/>
      <c r="X119" s="1"/>
      <c r="Y119" s="1"/>
      <c r="AC119" s="1"/>
      <c r="AD119" s="1"/>
      <c r="AE119" s="1"/>
      <c r="CQ119" s="1"/>
    </row>
    <row r="120" spans="13:95">
      <c r="M120" s="1"/>
      <c r="N120" s="1"/>
      <c r="Q120" s="1"/>
      <c r="R120" s="1"/>
      <c r="S120" s="1"/>
      <c r="T120" s="1"/>
      <c r="U120" s="1"/>
      <c r="V120" s="1"/>
      <c r="W120" s="1"/>
      <c r="X120" s="1"/>
      <c r="Y120" s="1"/>
      <c r="AC120" s="1"/>
      <c r="AD120" s="1"/>
      <c r="AE120" s="1"/>
      <c r="CQ120" s="1"/>
    </row>
    <row r="121" spans="13:95">
      <c r="M121" s="1"/>
      <c r="N121" s="1"/>
      <c r="Q121" s="1"/>
      <c r="R121" s="1"/>
      <c r="S121" s="1"/>
      <c r="T121" s="1"/>
      <c r="U121" s="1"/>
      <c r="V121" s="1"/>
      <c r="W121" s="1"/>
      <c r="X121" s="1"/>
      <c r="Y121" s="1"/>
      <c r="AC121" s="1"/>
      <c r="AD121" s="1"/>
      <c r="AE121" s="1"/>
      <c r="CQ121" s="1"/>
    </row>
    <row r="122" spans="13:95">
      <c r="M122" s="1"/>
      <c r="N122" s="1"/>
      <c r="Q122" s="1"/>
      <c r="R122" s="1"/>
      <c r="S122" s="1"/>
      <c r="T122" s="1"/>
      <c r="U122" s="1"/>
      <c r="V122" s="1"/>
      <c r="W122" s="1"/>
      <c r="X122" s="1"/>
      <c r="Y122" s="1"/>
      <c r="AC122" s="1"/>
      <c r="AD122" s="1"/>
      <c r="AE122" s="1"/>
      <c r="CQ122" s="1"/>
    </row>
    <row r="123" spans="13:95">
      <c r="M123" s="1"/>
      <c r="N123" s="1"/>
      <c r="Q123" s="1"/>
      <c r="R123" s="1"/>
      <c r="S123" s="1"/>
      <c r="T123" s="1"/>
      <c r="U123" s="1"/>
      <c r="V123" s="1"/>
      <c r="W123" s="1"/>
      <c r="X123" s="1"/>
      <c r="Y123" s="1"/>
      <c r="AC123" s="1"/>
      <c r="AD123" s="1"/>
      <c r="AE123" s="1"/>
      <c r="CQ123" s="1"/>
    </row>
    <row r="124" spans="13:95">
      <c r="M124" s="1"/>
      <c r="N124" s="1"/>
      <c r="Q124" s="1"/>
      <c r="R124" s="1"/>
      <c r="S124" s="1"/>
      <c r="T124" s="1"/>
      <c r="U124" s="1"/>
      <c r="V124" s="1"/>
      <c r="W124" s="1"/>
      <c r="X124" s="1"/>
      <c r="Y124" s="1"/>
      <c r="AC124" s="1"/>
      <c r="AD124" s="1"/>
      <c r="AE124" s="1"/>
      <c r="CQ124" s="1"/>
    </row>
    <row r="125" spans="13:95">
      <c r="M125" s="1"/>
      <c r="N125" s="1"/>
      <c r="Q125" s="1"/>
      <c r="R125" s="1"/>
      <c r="S125" s="1"/>
      <c r="T125" s="1"/>
      <c r="U125" s="1"/>
      <c r="V125" s="1"/>
      <c r="W125" s="1"/>
      <c r="X125" s="1"/>
      <c r="Y125" s="1"/>
      <c r="AC125" s="1"/>
      <c r="AD125" s="1"/>
      <c r="AE125" s="1"/>
      <c r="CQ125" s="1"/>
    </row>
    <row r="126" spans="13:95">
      <c r="M126" s="1"/>
      <c r="N126" s="1"/>
      <c r="Q126" s="1"/>
      <c r="R126" s="1"/>
      <c r="S126" s="1"/>
      <c r="T126" s="1"/>
      <c r="U126" s="1"/>
      <c r="V126" s="1"/>
      <c r="W126" s="1"/>
      <c r="X126" s="1"/>
      <c r="Y126" s="1"/>
      <c r="AC126" s="1"/>
      <c r="AD126" s="1"/>
      <c r="AE126" s="1"/>
      <c r="CQ126" s="1"/>
    </row>
    <row r="127" spans="13:95">
      <c r="M127" s="1"/>
      <c r="N127" s="1"/>
      <c r="Q127" s="1"/>
      <c r="R127" s="1"/>
      <c r="S127" s="1"/>
      <c r="T127" s="1"/>
      <c r="U127" s="1"/>
      <c r="V127" s="1"/>
      <c r="W127" s="1"/>
      <c r="X127" s="1"/>
      <c r="Y127" s="1"/>
      <c r="AC127" s="1"/>
      <c r="AD127" s="1"/>
      <c r="AE127" s="1"/>
      <c r="CQ127" s="1"/>
    </row>
    <row r="128" spans="13:95">
      <c r="M128" s="1"/>
      <c r="N128" s="1"/>
      <c r="Q128" s="1"/>
      <c r="R128" s="1"/>
      <c r="S128" s="1"/>
      <c r="T128" s="1"/>
      <c r="U128" s="1"/>
      <c r="V128" s="1"/>
      <c r="W128" s="1"/>
      <c r="X128" s="1"/>
      <c r="Y128" s="1"/>
      <c r="AC128" s="1"/>
      <c r="AD128" s="1"/>
      <c r="AE128" s="1"/>
      <c r="CQ128" s="1"/>
    </row>
    <row r="129" spans="13:95">
      <c r="M129" s="1"/>
      <c r="N129" s="1"/>
      <c r="Q129" s="1"/>
      <c r="R129" s="1"/>
      <c r="S129" s="1"/>
      <c r="T129" s="1"/>
      <c r="U129" s="1"/>
      <c r="V129" s="1"/>
      <c r="W129" s="1"/>
      <c r="X129" s="1"/>
      <c r="Y129" s="1"/>
      <c r="AC129" s="1"/>
      <c r="AD129" s="1"/>
      <c r="AE129" s="1"/>
      <c r="CQ129" s="1"/>
    </row>
    <row r="130" spans="13:95">
      <c r="M130" s="1"/>
      <c r="N130" s="1"/>
      <c r="Q130" s="1"/>
      <c r="R130" s="1"/>
      <c r="S130" s="1"/>
      <c r="T130" s="1"/>
      <c r="U130" s="1"/>
      <c r="V130" s="1"/>
      <c r="W130" s="1"/>
      <c r="X130" s="1"/>
      <c r="Y130" s="1"/>
      <c r="AC130" s="1"/>
      <c r="AD130" s="1"/>
      <c r="AE130" s="1"/>
      <c r="CQ130" s="1"/>
    </row>
    <row r="131" spans="13:95">
      <c r="M131" s="1"/>
      <c r="N131" s="1"/>
      <c r="Q131" s="1"/>
      <c r="R131" s="1"/>
      <c r="S131" s="1"/>
      <c r="T131" s="1"/>
      <c r="U131" s="1"/>
      <c r="V131" s="1"/>
      <c r="W131" s="1"/>
      <c r="X131" s="1"/>
      <c r="Y131" s="1"/>
      <c r="AC131" s="1"/>
      <c r="AD131" s="1"/>
      <c r="AE131" s="1"/>
      <c r="CQ131" s="1"/>
    </row>
    <row r="132" spans="13:95">
      <c r="M132" s="1"/>
      <c r="N132" s="1"/>
      <c r="Q132" s="1"/>
      <c r="R132" s="1"/>
      <c r="S132" s="1"/>
      <c r="T132" s="1"/>
      <c r="U132" s="1"/>
      <c r="V132" s="1"/>
      <c r="W132" s="1"/>
      <c r="X132" s="1"/>
      <c r="Y132" s="1"/>
      <c r="AC132" s="1"/>
      <c r="AD132" s="1"/>
      <c r="AE132" s="1"/>
      <c r="CQ132" s="1"/>
    </row>
    <row r="133" spans="13:95">
      <c r="M133" s="1"/>
      <c r="N133" s="1"/>
      <c r="Q133" s="1"/>
      <c r="R133" s="1"/>
      <c r="S133" s="1"/>
      <c r="T133" s="1"/>
      <c r="U133" s="1"/>
      <c r="V133" s="1"/>
      <c r="W133" s="1"/>
      <c r="X133" s="1"/>
      <c r="Y133" s="1"/>
      <c r="AC133" s="1"/>
      <c r="AD133" s="1"/>
      <c r="AE133" s="1"/>
      <c r="CQ133" s="1"/>
    </row>
    <row r="134" spans="13:95">
      <c r="M134" s="1"/>
      <c r="N134" s="1"/>
      <c r="Q134" s="1"/>
      <c r="R134" s="1"/>
      <c r="S134" s="1"/>
      <c r="T134" s="1"/>
      <c r="U134" s="1"/>
      <c r="V134" s="1"/>
      <c r="W134" s="1"/>
      <c r="X134" s="1"/>
      <c r="Y134" s="1"/>
      <c r="AC134" s="1"/>
      <c r="AD134" s="1"/>
      <c r="AE134" s="1"/>
      <c r="CQ134" s="1"/>
    </row>
    <row r="135" spans="13:95">
      <c r="M135" s="1"/>
      <c r="N135" s="1"/>
      <c r="Q135" s="1"/>
      <c r="R135" s="1"/>
      <c r="S135" s="1"/>
      <c r="T135" s="1"/>
      <c r="U135" s="1"/>
      <c r="V135" s="1"/>
      <c r="W135" s="1"/>
      <c r="X135" s="1"/>
      <c r="Y135" s="1"/>
      <c r="AC135" s="1"/>
      <c r="AD135" s="1"/>
      <c r="AE135" s="1"/>
      <c r="CQ135" s="1"/>
    </row>
    <row r="136" spans="13:95">
      <c r="M136" s="1"/>
      <c r="N136" s="1"/>
      <c r="Q136" s="1"/>
      <c r="R136" s="1"/>
      <c r="S136" s="1"/>
      <c r="T136" s="1"/>
      <c r="U136" s="1"/>
      <c r="V136" s="1"/>
      <c r="W136" s="1"/>
      <c r="X136" s="1"/>
      <c r="Y136" s="1"/>
      <c r="AC136" s="1"/>
      <c r="AD136" s="1"/>
      <c r="AE136" s="1"/>
      <c r="CQ136" s="1"/>
    </row>
    <row r="137" spans="13:95">
      <c r="M137" s="1"/>
      <c r="N137" s="1"/>
      <c r="Q137" s="1"/>
      <c r="R137" s="1"/>
      <c r="S137" s="1"/>
      <c r="T137" s="1"/>
      <c r="U137" s="1"/>
      <c r="V137" s="1"/>
      <c r="W137" s="1"/>
      <c r="X137" s="1"/>
      <c r="Y137" s="1"/>
      <c r="AC137" s="1"/>
      <c r="AD137" s="1"/>
      <c r="AE137" s="1"/>
      <c r="CQ137" s="1"/>
    </row>
    <row r="138" spans="13:95">
      <c r="M138" s="1"/>
      <c r="N138" s="1"/>
      <c r="Q138" s="1"/>
      <c r="R138" s="1"/>
      <c r="S138" s="1"/>
      <c r="T138" s="1"/>
      <c r="U138" s="1"/>
      <c r="V138" s="1"/>
      <c r="W138" s="1"/>
      <c r="X138" s="1"/>
      <c r="Y138" s="1"/>
      <c r="AC138" s="1"/>
      <c r="AD138" s="1"/>
      <c r="AE138" s="1"/>
      <c r="CQ138" s="1"/>
    </row>
    <row r="139" spans="13:95">
      <c r="M139" s="1"/>
      <c r="N139" s="1"/>
      <c r="Q139" s="1"/>
      <c r="R139" s="1"/>
      <c r="S139" s="1"/>
      <c r="T139" s="1"/>
      <c r="U139" s="1"/>
      <c r="V139" s="1"/>
      <c r="W139" s="1"/>
      <c r="X139" s="1"/>
      <c r="Y139" s="1"/>
      <c r="AC139" s="1"/>
      <c r="AD139" s="1"/>
      <c r="AE139" s="1"/>
      <c r="CQ139" s="1"/>
    </row>
    <row r="140" spans="13:95">
      <c r="M140" s="1"/>
      <c r="N140" s="1"/>
      <c r="Q140" s="1"/>
      <c r="R140" s="1"/>
      <c r="S140" s="1"/>
      <c r="T140" s="1"/>
      <c r="U140" s="1"/>
      <c r="V140" s="1"/>
      <c r="W140" s="1"/>
      <c r="X140" s="1"/>
      <c r="Y140" s="1"/>
      <c r="AC140" s="1"/>
      <c r="AD140" s="1"/>
      <c r="AE140" s="1"/>
      <c r="BO140" s="4"/>
      <c r="CQ140" s="1"/>
    </row>
    <row r="141" spans="13:95">
      <c r="M141" s="1"/>
      <c r="N141" s="1"/>
      <c r="Q141" s="1"/>
      <c r="R141" s="1"/>
      <c r="S141" s="1"/>
      <c r="T141" s="1"/>
      <c r="U141" s="1"/>
      <c r="V141" s="1"/>
      <c r="W141" s="1"/>
      <c r="X141" s="1"/>
      <c r="Y141" s="1"/>
      <c r="AC141" s="1"/>
      <c r="AD141" s="1"/>
      <c r="AE141" s="1"/>
      <c r="BO141" s="4"/>
      <c r="CQ141" s="1"/>
    </row>
    <row r="142" spans="13:95">
      <c r="M142" s="1"/>
      <c r="N142" s="1"/>
      <c r="Q142" s="1"/>
      <c r="R142" s="1"/>
      <c r="S142" s="1"/>
      <c r="T142" s="1"/>
      <c r="U142" s="1"/>
      <c r="V142" s="1"/>
      <c r="W142" s="1"/>
      <c r="X142" s="1"/>
      <c r="Y142" s="1"/>
      <c r="AC142" s="1"/>
      <c r="AD142" s="1"/>
      <c r="AE142" s="1"/>
      <c r="BO142" s="4"/>
      <c r="CQ142" s="1"/>
    </row>
    <row r="143" spans="13:95">
      <c r="M143" s="1"/>
      <c r="N143" s="1"/>
      <c r="Q143" s="1"/>
      <c r="R143" s="1"/>
      <c r="S143" s="1"/>
      <c r="T143" s="1"/>
      <c r="U143" s="1"/>
      <c r="V143" s="1"/>
      <c r="W143" s="1"/>
      <c r="X143" s="1"/>
      <c r="Y143" s="1"/>
      <c r="AC143" s="1"/>
      <c r="AD143" s="1"/>
      <c r="AE143" s="1"/>
      <c r="BO143" s="4"/>
      <c r="CQ143" s="1"/>
    </row>
    <row r="144" spans="13:95">
      <c r="M144" s="1"/>
      <c r="N144" s="1"/>
      <c r="Q144" s="1"/>
      <c r="R144" s="1"/>
      <c r="S144" s="1"/>
      <c r="T144" s="1"/>
      <c r="U144" s="1"/>
      <c r="V144" s="1"/>
      <c r="W144" s="1"/>
      <c r="X144" s="1"/>
      <c r="Y144" s="1"/>
      <c r="AC144" s="1"/>
      <c r="AD144" s="1"/>
      <c r="AE144" s="1"/>
      <c r="BO144" s="4"/>
      <c r="CQ144" s="1"/>
    </row>
    <row r="145" spans="13:95">
      <c r="M145" s="1"/>
      <c r="N145" s="1"/>
      <c r="Q145" s="1"/>
      <c r="R145" s="1"/>
      <c r="S145" s="1"/>
      <c r="T145" s="1"/>
      <c r="U145" s="1"/>
      <c r="V145" s="1"/>
      <c r="W145" s="1"/>
      <c r="X145" s="1"/>
      <c r="Y145" s="1"/>
      <c r="AC145" s="1"/>
      <c r="AD145" s="1"/>
      <c r="AE145" s="1"/>
      <c r="BO145" s="4"/>
      <c r="CQ145" s="1"/>
    </row>
    <row r="146" spans="13:95">
      <c r="M146" s="1"/>
      <c r="N146" s="1"/>
      <c r="Q146" s="1"/>
      <c r="R146" s="1"/>
      <c r="S146" s="1"/>
      <c r="T146" s="1"/>
      <c r="U146" s="1"/>
      <c r="V146" s="1"/>
      <c r="W146" s="1"/>
      <c r="X146" s="1"/>
      <c r="Y146" s="1"/>
      <c r="AC146" s="1"/>
      <c r="AD146" s="1"/>
      <c r="AE146" s="1"/>
      <c r="BO146" s="4"/>
      <c r="CQ146" s="1"/>
    </row>
    <row r="147" spans="13:95">
      <c r="M147" s="1"/>
      <c r="N147" s="1"/>
      <c r="Q147" s="1"/>
      <c r="R147" s="1"/>
      <c r="S147" s="1"/>
      <c r="T147" s="1"/>
      <c r="U147" s="1"/>
      <c r="V147" s="1"/>
      <c r="W147" s="1"/>
      <c r="X147" s="1"/>
      <c r="Y147" s="1"/>
      <c r="AC147" s="1"/>
      <c r="AD147" s="1"/>
      <c r="AE147" s="1"/>
      <c r="BO147" s="4"/>
      <c r="CQ147" s="1"/>
    </row>
    <row r="148" spans="13:95">
      <c r="M148" s="1"/>
      <c r="N148" s="1"/>
      <c r="Q148" s="1"/>
      <c r="R148" s="1"/>
      <c r="S148" s="1"/>
      <c r="T148" s="1"/>
      <c r="U148" s="1"/>
      <c r="V148" s="1"/>
      <c r="W148" s="1"/>
      <c r="X148" s="1"/>
      <c r="Y148" s="1"/>
      <c r="AC148" s="1"/>
      <c r="AD148" s="1"/>
      <c r="AE148" s="1"/>
      <c r="BO148" s="4"/>
      <c r="CQ148" s="1"/>
    </row>
    <row r="149" spans="13:95">
      <c r="M149" s="1"/>
      <c r="N149" s="1"/>
      <c r="Q149" s="1"/>
      <c r="R149" s="1"/>
      <c r="S149" s="1"/>
      <c r="T149" s="1"/>
      <c r="U149" s="1"/>
      <c r="V149" s="1"/>
      <c r="W149" s="1"/>
      <c r="X149" s="1"/>
      <c r="Y149" s="1"/>
      <c r="AC149" s="1"/>
      <c r="AD149" s="1"/>
      <c r="AE149" s="1"/>
      <c r="BO149" s="4"/>
      <c r="CQ149" s="1"/>
    </row>
    <row r="150" spans="13:95">
      <c r="M150" s="1"/>
      <c r="N150" s="1"/>
      <c r="Q150" s="1"/>
      <c r="R150" s="1"/>
      <c r="S150" s="1"/>
      <c r="T150" s="1"/>
      <c r="U150" s="1"/>
      <c r="V150" s="1"/>
      <c r="W150" s="1"/>
      <c r="X150" s="1"/>
      <c r="Y150" s="1"/>
      <c r="AC150" s="1"/>
      <c r="AD150" s="1"/>
      <c r="AE150" s="1"/>
      <c r="BO150" s="4"/>
      <c r="CQ150" s="1"/>
    </row>
    <row r="151" spans="13:95">
      <c r="M151" s="1"/>
      <c r="N151" s="1"/>
      <c r="Q151" s="1"/>
      <c r="R151" s="1"/>
      <c r="S151" s="1"/>
      <c r="T151" s="1"/>
      <c r="U151" s="1"/>
      <c r="V151" s="1"/>
      <c r="W151" s="1"/>
      <c r="X151" s="1"/>
      <c r="Y151" s="1"/>
      <c r="AC151" s="1"/>
      <c r="AD151" s="1"/>
      <c r="AE151" s="1"/>
      <c r="BO151" s="4"/>
      <c r="CQ151" s="1"/>
    </row>
    <row r="152" spans="13:95">
      <c r="M152" s="1"/>
      <c r="N152" s="1"/>
      <c r="Q152" s="1"/>
      <c r="R152" s="1"/>
      <c r="S152" s="1"/>
      <c r="T152" s="1"/>
      <c r="U152" s="1"/>
      <c r="V152" s="1"/>
      <c r="W152" s="1"/>
      <c r="X152" s="1"/>
      <c r="Y152" s="1"/>
      <c r="AC152" s="1"/>
      <c r="AD152" s="1"/>
      <c r="AE152" s="1"/>
      <c r="BO152" s="4"/>
      <c r="CQ152" s="1"/>
    </row>
    <row r="153" spans="13:95">
      <c r="M153" s="1"/>
      <c r="N153" s="1"/>
      <c r="Q153" s="1"/>
      <c r="R153" s="1"/>
      <c r="S153" s="1"/>
      <c r="T153" s="1"/>
      <c r="U153" s="1"/>
      <c r="V153" s="1"/>
      <c r="W153" s="1"/>
      <c r="X153" s="1"/>
      <c r="Y153" s="1"/>
      <c r="AC153" s="1"/>
      <c r="AD153" s="1"/>
      <c r="AE153" s="1"/>
      <c r="BO153" s="4"/>
      <c r="CQ153" s="1"/>
    </row>
    <row r="154" spans="13:95">
      <c r="M154" s="1"/>
      <c r="N154" s="1"/>
      <c r="Q154" s="1"/>
      <c r="R154" s="1"/>
      <c r="S154" s="1"/>
      <c r="T154" s="1"/>
      <c r="U154" s="1"/>
      <c r="V154" s="1"/>
      <c r="W154" s="1"/>
      <c r="X154" s="1"/>
      <c r="Y154" s="1"/>
      <c r="AC154" s="1"/>
      <c r="AD154" s="1"/>
      <c r="AE154" s="1"/>
      <c r="BO154" s="4"/>
      <c r="CQ154" s="1"/>
    </row>
    <row r="155" spans="13:95">
      <c r="M155" s="1"/>
      <c r="N155" s="1"/>
      <c r="Q155" s="1"/>
      <c r="R155" s="1"/>
      <c r="S155" s="1"/>
      <c r="T155" s="1"/>
      <c r="U155" s="1"/>
      <c r="V155" s="1"/>
      <c r="W155" s="1"/>
      <c r="X155" s="1"/>
      <c r="Y155" s="1"/>
      <c r="AC155" s="1"/>
      <c r="AD155" s="1"/>
      <c r="AE155" s="1"/>
      <c r="BO155" s="4"/>
      <c r="CQ155" s="1"/>
    </row>
    <row r="156" spans="13:95">
      <c r="M156" s="1"/>
      <c r="N156" s="1"/>
      <c r="Q156" s="1"/>
      <c r="R156" s="1"/>
      <c r="S156" s="1"/>
      <c r="T156" s="1"/>
      <c r="U156" s="1"/>
      <c r="V156" s="1"/>
      <c r="W156" s="1"/>
      <c r="X156" s="1"/>
      <c r="Y156" s="1"/>
      <c r="AC156" s="1"/>
      <c r="AD156" s="1"/>
      <c r="AE156" s="1"/>
      <c r="BO156" s="4"/>
      <c r="CQ156" s="1"/>
    </row>
    <row r="157" spans="13:95">
      <c r="M157" s="1"/>
      <c r="N157" s="1"/>
      <c r="Q157" s="1"/>
      <c r="R157" s="1"/>
      <c r="S157" s="1"/>
      <c r="T157" s="1"/>
      <c r="U157" s="1"/>
      <c r="V157" s="1"/>
      <c r="W157" s="1"/>
      <c r="X157" s="1"/>
      <c r="Y157" s="1"/>
      <c r="AC157" s="1"/>
      <c r="AD157" s="1"/>
      <c r="AE157" s="1"/>
      <c r="BO157" s="4"/>
      <c r="CQ157" s="1"/>
    </row>
    <row r="158" spans="13:95">
      <c r="M158" s="1"/>
      <c r="N158" s="1"/>
      <c r="Q158" s="1"/>
      <c r="R158" s="1"/>
      <c r="S158" s="1"/>
      <c r="T158" s="1"/>
      <c r="U158" s="1"/>
      <c r="V158" s="1"/>
      <c r="W158" s="1"/>
      <c r="X158" s="1"/>
      <c r="Y158" s="1"/>
      <c r="AC158" s="1"/>
      <c r="AD158" s="1"/>
      <c r="AE158" s="1"/>
      <c r="BO158" s="4"/>
      <c r="CQ158" s="1"/>
    </row>
    <row r="159" spans="13:95">
      <c r="M159" s="1"/>
      <c r="N159" s="1"/>
      <c r="Q159" s="1"/>
      <c r="R159" s="1"/>
      <c r="S159" s="1"/>
      <c r="T159" s="1"/>
      <c r="U159" s="1"/>
      <c r="V159" s="1"/>
      <c r="W159" s="1"/>
      <c r="X159" s="1"/>
      <c r="Y159" s="1"/>
      <c r="AC159" s="1"/>
      <c r="AD159" s="1"/>
      <c r="AE159" s="1"/>
      <c r="BO159" s="4"/>
      <c r="CQ159" s="1"/>
    </row>
    <row r="160" spans="13:95">
      <c r="M160" s="1"/>
      <c r="N160" s="1"/>
      <c r="Q160" s="1"/>
      <c r="R160" s="1"/>
      <c r="S160" s="1"/>
      <c r="T160" s="1"/>
      <c r="U160" s="1"/>
      <c r="V160" s="1"/>
      <c r="W160" s="1"/>
      <c r="X160" s="1"/>
      <c r="Y160" s="1"/>
      <c r="AC160" s="1"/>
      <c r="AD160" s="1"/>
      <c r="AE160" s="1"/>
      <c r="BO160" s="4"/>
      <c r="CQ160" s="1"/>
    </row>
    <row r="161" spans="13:95">
      <c r="M161" s="1"/>
      <c r="N161" s="1"/>
      <c r="Q161" s="1"/>
      <c r="R161" s="1"/>
      <c r="S161" s="1"/>
      <c r="T161" s="1"/>
      <c r="U161" s="1"/>
      <c r="V161" s="1"/>
      <c r="W161" s="1"/>
      <c r="X161" s="1"/>
      <c r="Y161" s="1"/>
      <c r="AC161" s="1"/>
      <c r="AD161" s="1"/>
      <c r="AE161" s="1"/>
      <c r="BO161" s="4"/>
      <c r="CQ161" s="1"/>
    </row>
    <row r="162" spans="13:95">
      <c r="M162" s="1"/>
      <c r="N162" s="1"/>
      <c r="Q162" s="1"/>
      <c r="R162" s="1"/>
      <c r="S162" s="1"/>
      <c r="T162" s="1"/>
      <c r="U162" s="1"/>
      <c r="V162" s="1"/>
      <c r="W162" s="1"/>
      <c r="X162" s="1"/>
      <c r="Y162" s="1"/>
      <c r="AC162" s="1"/>
      <c r="AD162" s="1"/>
      <c r="AE162" s="1"/>
      <c r="BO162" s="4"/>
      <c r="CQ162" s="1"/>
    </row>
    <row r="163" spans="13:95">
      <c r="M163" s="1"/>
      <c r="N163" s="1"/>
      <c r="Q163" s="1"/>
      <c r="R163" s="1"/>
      <c r="S163" s="1"/>
      <c r="T163" s="1"/>
      <c r="U163" s="1"/>
      <c r="V163" s="1"/>
      <c r="W163" s="1"/>
      <c r="X163" s="1"/>
      <c r="Y163" s="1"/>
      <c r="AC163" s="1"/>
      <c r="AD163" s="1"/>
      <c r="AE163" s="1"/>
      <c r="BO163" s="4"/>
      <c r="CQ163" s="1"/>
    </row>
    <row r="164" spans="13:95">
      <c r="M164" s="1"/>
      <c r="N164" s="1"/>
      <c r="Q164" s="1"/>
      <c r="R164" s="1"/>
      <c r="S164" s="1"/>
      <c r="T164" s="1"/>
      <c r="U164" s="1"/>
      <c r="V164" s="1"/>
      <c r="W164" s="1"/>
      <c r="X164" s="1"/>
      <c r="Y164" s="1"/>
      <c r="AC164" s="1"/>
      <c r="AD164" s="1"/>
      <c r="AE164" s="1"/>
      <c r="BO164" s="4"/>
      <c r="CQ164" s="1"/>
    </row>
    <row r="165" spans="13:95">
      <c r="M165" s="1"/>
      <c r="N165" s="1"/>
      <c r="Q165" s="1"/>
      <c r="R165" s="1"/>
      <c r="S165" s="1"/>
      <c r="T165" s="1"/>
      <c r="U165" s="1"/>
      <c r="V165" s="1"/>
      <c r="W165" s="1"/>
      <c r="X165" s="1"/>
      <c r="Y165" s="1"/>
      <c r="AC165" s="1"/>
      <c r="AD165" s="1"/>
      <c r="AE165" s="1"/>
      <c r="BO165" s="4"/>
      <c r="CQ165" s="1"/>
    </row>
    <row r="166" spans="13:95">
      <c r="M166" s="1"/>
      <c r="N166" s="1"/>
      <c r="Q166" s="1"/>
      <c r="R166" s="1"/>
      <c r="S166" s="1"/>
      <c r="T166" s="1"/>
      <c r="U166" s="1"/>
      <c r="V166" s="1"/>
      <c r="W166" s="1"/>
      <c r="X166" s="1"/>
      <c r="Y166" s="1"/>
      <c r="AC166" s="1"/>
      <c r="AD166" s="1"/>
      <c r="AE166" s="1"/>
      <c r="BO166" s="4"/>
      <c r="CQ166" s="1"/>
    </row>
    <row r="167" spans="13:95">
      <c r="M167" s="1"/>
      <c r="N167" s="1"/>
      <c r="Q167" s="1"/>
      <c r="R167" s="1"/>
      <c r="S167" s="1"/>
      <c r="T167" s="1"/>
      <c r="U167" s="1"/>
      <c r="V167" s="1"/>
      <c r="W167" s="1"/>
      <c r="AC167" s="1"/>
      <c r="AD167" s="1"/>
      <c r="AE167" s="1"/>
      <c r="BO167" s="4"/>
      <c r="CQ167" s="1"/>
    </row>
    <row r="168" spans="13:95">
      <c r="M168" s="1"/>
      <c r="N168" s="1"/>
      <c r="Q168" s="1"/>
      <c r="R168" s="1"/>
      <c r="S168" s="1"/>
      <c r="T168" s="1"/>
      <c r="U168" s="1"/>
      <c r="V168" s="1"/>
      <c r="W168" s="1"/>
      <c r="AC168" s="1"/>
      <c r="AD168" s="1"/>
      <c r="AE168" s="1"/>
      <c r="BO168" s="4"/>
      <c r="CQ168" s="1"/>
    </row>
    <row r="169" spans="13:95">
      <c r="M169" s="1"/>
      <c r="N169" s="1"/>
      <c r="Q169" s="1"/>
      <c r="R169" s="1"/>
      <c r="S169" s="1"/>
      <c r="T169" s="1"/>
      <c r="U169" s="1"/>
      <c r="V169" s="1"/>
      <c r="W169" s="1"/>
      <c r="AC169" s="1"/>
      <c r="AD169" s="1"/>
      <c r="AE169" s="1"/>
      <c r="BO169" s="4"/>
      <c r="CQ169" s="1"/>
    </row>
    <row r="170" spans="13:95">
      <c r="M170" s="1"/>
      <c r="N170" s="1"/>
      <c r="Q170" s="1"/>
      <c r="R170" s="1"/>
      <c r="S170" s="1"/>
      <c r="T170" s="1"/>
      <c r="U170" s="1"/>
      <c r="V170" s="1"/>
      <c r="W170" s="1"/>
      <c r="AC170" s="1"/>
      <c r="AD170" s="1"/>
      <c r="AE170" s="1"/>
      <c r="BO170" s="4"/>
      <c r="CQ170" s="1"/>
    </row>
    <row r="171" spans="13:95">
      <c r="M171" s="1"/>
      <c r="N171" s="1"/>
      <c r="Q171" s="1"/>
      <c r="R171" s="1"/>
      <c r="S171" s="1"/>
      <c r="T171" s="1"/>
      <c r="U171" s="1"/>
      <c r="V171" s="1"/>
      <c r="W171" s="1"/>
      <c r="AC171" s="1"/>
      <c r="AD171" s="1"/>
      <c r="AE171" s="1"/>
      <c r="BO171" s="4"/>
      <c r="CQ171" s="1"/>
    </row>
    <row r="172" spans="13:95">
      <c r="M172" s="1"/>
      <c r="N172" s="1"/>
      <c r="Q172" s="1"/>
      <c r="R172" s="1"/>
      <c r="S172" s="1"/>
      <c r="T172" s="1"/>
      <c r="U172" s="1"/>
      <c r="V172" s="1"/>
      <c r="W172" s="1"/>
      <c r="AC172" s="1"/>
      <c r="AD172" s="1"/>
      <c r="AE172" s="1"/>
      <c r="BO172" s="4"/>
      <c r="CQ172" s="1"/>
    </row>
    <row r="173" spans="13:95">
      <c r="M173" s="1"/>
      <c r="N173" s="1"/>
      <c r="Q173" s="1"/>
      <c r="R173" s="1"/>
      <c r="S173" s="1"/>
      <c r="T173" s="1"/>
      <c r="U173" s="1"/>
      <c r="V173" s="1"/>
      <c r="W173" s="1"/>
      <c r="AC173" s="1"/>
      <c r="AD173" s="1"/>
      <c r="AE173" s="1"/>
      <c r="BO173" s="4"/>
      <c r="CQ173" s="1"/>
    </row>
    <row r="174" spans="13:95">
      <c r="M174" s="1"/>
      <c r="N174" s="1"/>
      <c r="Q174" s="1"/>
      <c r="R174" s="1"/>
      <c r="S174" s="1"/>
      <c r="T174" s="1"/>
      <c r="U174" s="1"/>
      <c r="V174" s="1"/>
      <c r="W174" s="1"/>
      <c r="AC174" s="1"/>
      <c r="AD174" s="1"/>
      <c r="AE174" s="1"/>
      <c r="BO174" s="4"/>
      <c r="CQ174" s="1"/>
    </row>
    <row r="175" spans="13:95">
      <c r="M175" s="1"/>
      <c r="N175" s="1"/>
      <c r="Q175" s="1"/>
      <c r="R175" s="1"/>
      <c r="S175" s="1"/>
      <c r="T175" s="1"/>
      <c r="U175" s="1"/>
      <c r="V175" s="1"/>
      <c r="W175" s="1"/>
      <c r="AC175" s="1"/>
      <c r="AD175" s="1"/>
      <c r="AE175" s="1"/>
      <c r="BO175" s="4"/>
      <c r="CQ175" s="1"/>
    </row>
    <row r="176" spans="13:95">
      <c r="N176" s="1"/>
      <c r="Q176" s="1"/>
      <c r="R176" s="1"/>
      <c r="S176" s="1"/>
      <c r="T176" s="1"/>
      <c r="U176" s="1"/>
      <c r="V176" s="1"/>
      <c r="W176" s="1"/>
      <c r="AC176" s="1"/>
      <c r="AD176" s="1"/>
      <c r="AE176" s="1"/>
      <c r="BO176" s="4"/>
      <c r="CQ176" s="1"/>
    </row>
    <row r="177" spans="14:95">
      <c r="N177" s="1"/>
      <c r="Q177" s="1"/>
      <c r="R177" s="1"/>
      <c r="S177" s="1"/>
      <c r="T177" s="1"/>
      <c r="U177" s="1"/>
      <c r="V177" s="1"/>
      <c r="W177" s="1"/>
      <c r="AC177" s="1"/>
      <c r="AD177" s="1"/>
      <c r="AE177" s="1"/>
      <c r="BO177" s="4"/>
      <c r="CQ177" s="1"/>
    </row>
    <row r="178" spans="14:95">
      <c r="N178" s="1"/>
      <c r="Q178" s="1"/>
      <c r="R178" s="1"/>
      <c r="S178" s="1"/>
      <c r="T178" s="1"/>
      <c r="U178" s="1"/>
      <c r="V178" s="1"/>
      <c r="W178" s="1"/>
      <c r="AC178" s="1"/>
      <c r="AD178" s="1"/>
      <c r="AE178" s="1"/>
      <c r="BO178" s="4"/>
      <c r="CQ178" s="1"/>
    </row>
    <row r="179" spans="14:95">
      <c r="N179" s="1"/>
      <c r="Q179" s="1"/>
      <c r="R179" s="1"/>
      <c r="S179" s="1"/>
      <c r="T179" s="1"/>
      <c r="U179" s="1"/>
      <c r="V179" s="1"/>
      <c r="W179" s="1"/>
      <c r="AC179" s="1"/>
      <c r="AD179" s="1"/>
      <c r="AE179" s="1"/>
      <c r="BO179" s="4"/>
      <c r="CQ179" s="1"/>
    </row>
    <row r="180" spans="14:95">
      <c r="N180" s="1"/>
      <c r="Q180" s="1"/>
      <c r="R180" s="1"/>
      <c r="S180" s="1"/>
      <c r="T180" s="1"/>
      <c r="U180" s="1"/>
      <c r="V180" s="1"/>
      <c r="W180" s="1"/>
      <c r="AC180" s="1"/>
      <c r="AD180" s="1"/>
      <c r="AE180" s="1"/>
      <c r="BO180" s="4"/>
      <c r="CQ180" s="1"/>
    </row>
    <row r="181" spans="14:95">
      <c r="N181" s="1"/>
      <c r="Q181" s="1"/>
      <c r="R181" s="1"/>
      <c r="S181" s="1"/>
      <c r="T181" s="1"/>
      <c r="U181" s="1"/>
      <c r="V181" s="1"/>
      <c r="W181" s="1"/>
      <c r="AC181" s="1"/>
      <c r="AD181" s="1"/>
      <c r="BO181" s="4"/>
      <c r="CQ181" s="1"/>
    </row>
    <row r="182" spans="14:95">
      <c r="N182" s="1"/>
      <c r="Q182" s="1"/>
      <c r="R182" s="1"/>
      <c r="S182" s="1"/>
      <c r="T182" s="1"/>
      <c r="U182" s="1"/>
      <c r="V182" s="1"/>
      <c r="W182" s="1"/>
      <c r="AC182" s="1"/>
      <c r="AD182" s="1"/>
      <c r="BO182" s="4"/>
      <c r="CQ182" s="1"/>
    </row>
    <row r="183" spans="14:95">
      <c r="N183" s="1"/>
      <c r="Q183" s="1"/>
      <c r="R183" s="1"/>
      <c r="S183" s="1"/>
      <c r="T183" s="1"/>
      <c r="U183" s="1"/>
      <c r="V183" s="1"/>
      <c r="W183" s="1"/>
      <c r="AC183" s="1"/>
      <c r="AD183" s="1"/>
      <c r="BO183" s="4"/>
      <c r="CQ183" s="1"/>
    </row>
    <row r="184" spans="14:95">
      <c r="N184" s="1"/>
      <c r="Q184" s="1"/>
      <c r="R184" s="1"/>
      <c r="S184" s="1"/>
      <c r="T184" s="1"/>
      <c r="U184" s="1"/>
      <c r="V184" s="1"/>
      <c r="W184" s="1"/>
      <c r="AC184" s="1"/>
      <c r="AD184" s="1"/>
      <c r="BO184" s="4"/>
      <c r="CQ184" s="1"/>
    </row>
    <row r="185" spans="14:95">
      <c r="N185" s="1"/>
      <c r="Q185" s="1"/>
      <c r="R185" s="1"/>
      <c r="S185" s="1"/>
      <c r="T185" s="1"/>
      <c r="U185" s="1"/>
      <c r="V185" s="1"/>
      <c r="W185" s="1"/>
      <c r="AC185" s="1"/>
      <c r="AD185" s="1"/>
      <c r="BO185" s="4"/>
      <c r="CQ185" s="1"/>
    </row>
    <row r="186" spans="14:95">
      <c r="N186" s="1"/>
      <c r="Q186" s="1"/>
      <c r="R186" s="1"/>
      <c r="S186" s="1"/>
      <c r="T186" s="1"/>
      <c r="U186" s="1"/>
      <c r="V186" s="1"/>
      <c r="W186" s="1"/>
      <c r="AC186" s="1"/>
      <c r="AD186" s="1"/>
      <c r="BO186" s="4"/>
      <c r="CQ186" s="1"/>
    </row>
    <row r="187" spans="14:95">
      <c r="N187" s="1"/>
      <c r="Q187" s="1"/>
      <c r="R187" s="1"/>
      <c r="S187" s="1"/>
      <c r="T187" s="1"/>
      <c r="U187" s="1"/>
      <c r="V187" s="1"/>
      <c r="W187" s="1"/>
      <c r="AC187" s="1"/>
      <c r="AD187" s="1"/>
      <c r="BO187" s="4"/>
      <c r="CQ187" s="1"/>
    </row>
    <row r="188" spans="14:95">
      <c r="N188" s="1"/>
      <c r="Q188" s="1"/>
      <c r="R188" s="1"/>
      <c r="S188" s="1"/>
      <c r="T188" s="1"/>
      <c r="U188" s="1"/>
      <c r="V188" s="1"/>
      <c r="W188" s="1"/>
      <c r="AC188" s="1"/>
      <c r="AD188" s="1"/>
      <c r="BO188" s="4"/>
      <c r="CQ188" s="1"/>
    </row>
    <row r="189" spans="14:95">
      <c r="N189" s="1"/>
      <c r="Q189" s="1"/>
      <c r="R189" s="1"/>
      <c r="S189" s="1"/>
      <c r="T189" s="1"/>
      <c r="U189" s="1"/>
      <c r="V189" s="1"/>
      <c r="W189" s="1"/>
      <c r="AC189" s="1"/>
      <c r="AD189" s="1"/>
      <c r="BO189" s="4"/>
      <c r="CQ189" s="1"/>
    </row>
    <row r="190" spans="14:95">
      <c r="N190" s="1"/>
      <c r="Q190" s="1"/>
      <c r="R190" s="1"/>
      <c r="S190" s="1"/>
      <c r="W190" s="1"/>
      <c r="AC190" s="1"/>
      <c r="AD190" s="1"/>
      <c r="BO190" s="4"/>
      <c r="CQ190" s="1"/>
    </row>
    <row r="191" spans="14:95">
      <c r="N191" s="1"/>
      <c r="Q191" s="1"/>
      <c r="R191" s="1"/>
      <c r="S191" s="1"/>
      <c r="W191" s="1"/>
      <c r="AC191" s="1"/>
      <c r="AD191" s="1"/>
      <c r="BO191" s="4"/>
      <c r="CQ191" s="1"/>
    </row>
    <row r="192" spans="14:95">
      <c r="N192" s="1"/>
      <c r="Q192" s="1"/>
      <c r="W192" s="1"/>
      <c r="AC192" s="1"/>
      <c r="AD192" s="1"/>
      <c r="BO192" s="4"/>
      <c r="CQ192" s="1"/>
    </row>
    <row r="193" spans="14:95">
      <c r="N193" s="1"/>
      <c r="W193" s="1"/>
      <c r="AC193" s="1"/>
      <c r="AD193" s="1"/>
      <c r="BO193" s="4"/>
      <c r="CQ193" s="1"/>
    </row>
    <row r="194" spans="14:95">
      <c r="N194" s="1"/>
      <c r="W194" s="1"/>
      <c r="AC194" s="1"/>
      <c r="AD194" s="1"/>
      <c r="BO194" s="4"/>
      <c r="CQ194" s="1"/>
    </row>
    <row r="195" spans="14:95">
      <c r="N195" s="1"/>
      <c r="AC195" s="1"/>
      <c r="AD195" s="1"/>
      <c r="BO195" s="4"/>
      <c r="CQ195" s="1"/>
    </row>
    <row r="196" spans="14:95">
      <c r="N196" s="1"/>
      <c r="AC196" s="1"/>
      <c r="AD196" s="1"/>
      <c r="BO196" s="4"/>
      <c r="CQ196" s="1"/>
    </row>
    <row r="197" spans="14:95">
      <c r="N197" s="1"/>
      <c r="BO197" s="4"/>
      <c r="CQ197" s="1"/>
    </row>
    <row r="198" spans="14:95">
      <c r="N198" s="1"/>
      <c r="BO198" s="4"/>
      <c r="CQ198" s="1"/>
    </row>
    <row r="199" spans="14:95">
      <c r="BO199" s="4"/>
      <c r="CQ199" s="1"/>
    </row>
    <row r="200" spans="14:95">
      <c r="BO200" s="4"/>
      <c r="CQ200" s="1"/>
    </row>
    <row r="201" spans="14:95">
      <c r="BO201" s="4"/>
      <c r="CQ201" s="1"/>
    </row>
    <row r="202" spans="14:95">
      <c r="BO202" s="4"/>
      <c r="CQ202" s="1"/>
    </row>
    <row r="203" spans="14:95">
      <c r="BO203" s="4"/>
      <c r="CQ203" s="1"/>
    </row>
    <row r="204" spans="14:95">
      <c r="BO204" s="4"/>
      <c r="CQ204" s="1"/>
    </row>
    <row r="205" spans="14:95">
      <c r="BO205" s="4"/>
      <c r="CQ205" s="1"/>
    </row>
    <row r="206" spans="14:95">
      <c r="BO206" s="4"/>
      <c r="CQ206" s="1"/>
    </row>
    <row r="207" spans="14:95">
      <c r="BO207" s="4"/>
    </row>
  </sheetData>
  <mergeCells count="986">
    <mergeCell ref="AJ62:AO62"/>
    <mergeCell ref="AJ63:AO64"/>
    <mergeCell ref="AR59:BC60"/>
    <mergeCell ref="AJ53:AO53"/>
    <mergeCell ref="AJ54:AO55"/>
    <mergeCell ref="AR54:AT54"/>
    <mergeCell ref="AU54:AW54"/>
    <mergeCell ref="AX53:AZ53"/>
    <mergeCell ref="BA53:BC53"/>
    <mergeCell ref="AX54:AZ54"/>
    <mergeCell ref="BA54:BC54"/>
    <mergeCell ref="AX55:AZ55"/>
    <mergeCell ref="BA55:BC55"/>
    <mergeCell ref="AG39:AI39"/>
    <mergeCell ref="AJ39:AL39"/>
    <mergeCell ref="AM39:AO39"/>
    <mergeCell ref="B40:D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R44:AT44"/>
    <mergeCell ref="AU44:AW44"/>
    <mergeCell ref="AR45:AT45"/>
    <mergeCell ref="J45:K45"/>
    <mergeCell ref="R43:T43"/>
    <mergeCell ref="B44:C44"/>
    <mergeCell ref="D44:E44"/>
    <mergeCell ref="F44:G44"/>
    <mergeCell ref="H44:I44"/>
    <mergeCell ref="J44:K44"/>
    <mergeCell ref="L44:M44"/>
    <mergeCell ref="U21:W21"/>
    <mergeCell ref="X21:Z21"/>
    <mergeCell ref="AA21:AC21"/>
    <mergeCell ref="AD21:AF21"/>
    <mergeCell ref="AG21:AI21"/>
    <mergeCell ref="AJ21:AL21"/>
    <mergeCell ref="AM21:AO21"/>
    <mergeCell ref="AG26:AI26"/>
    <mergeCell ref="AJ26:AL26"/>
    <mergeCell ref="AM34:AO34"/>
    <mergeCell ref="AS21:AU21"/>
    <mergeCell ref="AV21:AX21"/>
    <mergeCell ref="B20:D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M26:AO26"/>
    <mergeCell ref="AG27:AI27"/>
    <mergeCell ref="AJ27:AL27"/>
    <mergeCell ref="AM27:AO27"/>
    <mergeCell ref="AG24:AI24"/>
    <mergeCell ref="AJ24:AL24"/>
    <mergeCell ref="AM24:AO24"/>
    <mergeCell ref="AG22:AI22"/>
    <mergeCell ref="AG32:AI32"/>
    <mergeCell ref="U38:W38"/>
    <mergeCell ref="X38:Z38"/>
    <mergeCell ref="AV29:AX29"/>
    <mergeCell ref="AY29:BA29"/>
    <mergeCell ref="AG30:AI30"/>
    <mergeCell ref="AJ30:AL30"/>
    <mergeCell ref="AM30:AO30"/>
    <mergeCell ref="AG36:AI36"/>
    <mergeCell ref="AJ36:AL36"/>
    <mergeCell ref="R39:T39"/>
    <mergeCell ref="U39:W39"/>
    <mergeCell ref="X39:Z39"/>
    <mergeCell ref="AS28:AU28"/>
    <mergeCell ref="AV28:AX28"/>
    <mergeCell ref="AY28:BA28"/>
    <mergeCell ref="AA39:AC39"/>
    <mergeCell ref="AD39:AF39"/>
    <mergeCell ref="AM38:AO38"/>
    <mergeCell ref="U29:W29"/>
    <mergeCell ref="X29:Z29"/>
    <mergeCell ref="AA29:AC29"/>
    <mergeCell ref="AR34:AW34"/>
    <mergeCell ref="AX34:BC34"/>
    <mergeCell ref="AR35:AW36"/>
    <mergeCell ref="AX35:BC36"/>
    <mergeCell ref="AR37:BC37"/>
    <mergeCell ref="AS29:AU29"/>
    <mergeCell ref="AS30:AU30"/>
    <mergeCell ref="AV30:AX30"/>
    <mergeCell ref="AY30:BA30"/>
    <mergeCell ref="AS31:AU31"/>
    <mergeCell ref="AV31:AX31"/>
    <mergeCell ref="B62:K62"/>
    <mergeCell ref="L62:U62"/>
    <mergeCell ref="B63:K64"/>
    <mergeCell ref="L63:U64"/>
    <mergeCell ref="L56:M56"/>
    <mergeCell ref="N56:O56"/>
    <mergeCell ref="P56:Q56"/>
    <mergeCell ref="AA38:AC38"/>
    <mergeCell ref="AD38:AF38"/>
    <mergeCell ref="AG38:AI38"/>
    <mergeCell ref="AJ43:AO43"/>
    <mergeCell ref="AJ44:AO45"/>
    <mergeCell ref="AJ46:AO46"/>
    <mergeCell ref="AJ47:AO48"/>
    <mergeCell ref="AR43:AW43"/>
    <mergeCell ref="B41:D41"/>
    <mergeCell ref="B39:D39"/>
    <mergeCell ref="B42:C42"/>
    <mergeCell ref="D42:E42"/>
    <mergeCell ref="F42:G42"/>
    <mergeCell ref="H42:I42"/>
    <mergeCell ref="AM40:AO40"/>
    <mergeCell ref="F39:H39"/>
    <mergeCell ref="I39:K39"/>
    <mergeCell ref="B38:D38"/>
    <mergeCell ref="F38:H38"/>
    <mergeCell ref="AJ38:AL38"/>
    <mergeCell ref="I38:K38"/>
    <mergeCell ref="B45:C45"/>
    <mergeCell ref="D45:E45"/>
    <mergeCell ref="F45:G45"/>
    <mergeCell ref="H45:I45"/>
    <mergeCell ref="AY31:BA31"/>
    <mergeCell ref="AS32:AU32"/>
    <mergeCell ref="AV32:AX32"/>
    <mergeCell ref="AY32:BA32"/>
    <mergeCell ref="AA36:AC36"/>
    <mergeCell ref="AD36:AF36"/>
    <mergeCell ref="AG34:AI34"/>
    <mergeCell ref="AJ34:AL34"/>
    <mergeCell ref="BU25:BW25"/>
    <mergeCell ref="AR58:BC58"/>
    <mergeCell ref="BR31:BT31"/>
    <mergeCell ref="BU31:BW31"/>
    <mergeCell ref="BO32:BQ32"/>
    <mergeCell ref="BR32:BT32"/>
    <mergeCell ref="BU32:BW32"/>
    <mergeCell ref="BN27:BR27"/>
    <mergeCell ref="BS27:BW27"/>
    <mergeCell ref="BC27:BG27"/>
    <mergeCell ref="BH27:BL27"/>
    <mergeCell ref="BD28:BF28"/>
    <mergeCell ref="BG28:BI28"/>
    <mergeCell ref="BJ28:BL28"/>
    <mergeCell ref="BD29:BF29"/>
    <mergeCell ref="BG29:BI29"/>
    <mergeCell ref="BJ29:BL29"/>
    <mergeCell ref="BD30:BF30"/>
    <mergeCell ref="BG30:BI30"/>
    <mergeCell ref="BJ30:BL30"/>
    <mergeCell ref="AX43:BC43"/>
    <mergeCell ref="B29:D29"/>
    <mergeCell ref="F29:H29"/>
    <mergeCell ref="I29:K29"/>
    <mergeCell ref="L29:N29"/>
    <mergeCell ref="O29:Q29"/>
    <mergeCell ref="R29:T29"/>
    <mergeCell ref="B68:K68"/>
    <mergeCell ref="L68:U68"/>
    <mergeCell ref="B69:K70"/>
    <mergeCell ref="L69:U70"/>
    <mergeCell ref="AJ56:AO56"/>
    <mergeCell ref="AJ57:AO58"/>
    <mergeCell ref="AJ59:AO59"/>
    <mergeCell ref="AJ60:AO61"/>
    <mergeCell ref="B56:C56"/>
    <mergeCell ref="D56:E56"/>
    <mergeCell ref="F56:G56"/>
    <mergeCell ref="H56:I56"/>
    <mergeCell ref="J56:K56"/>
    <mergeCell ref="B65:K65"/>
    <mergeCell ref="L65:U65"/>
    <mergeCell ref="B66:K67"/>
    <mergeCell ref="L66:U67"/>
    <mergeCell ref="B57:C57"/>
    <mergeCell ref="D57:E57"/>
    <mergeCell ref="F57:G57"/>
    <mergeCell ref="X71:Z71"/>
    <mergeCell ref="AA71:AC71"/>
    <mergeCell ref="AD71:AF71"/>
    <mergeCell ref="X69:Z69"/>
    <mergeCell ref="AA69:AC69"/>
    <mergeCell ref="AD69:AF69"/>
    <mergeCell ref="X70:Z70"/>
    <mergeCell ref="AA70:AC70"/>
    <mergeCell ref="AD70:AF70"/>
    <mergeCell ref="X67:Z67"/>
    <mergeCell ref="AA67:AC67"/>
    <mergeCell ref="AD67:AF67"/>
    <mergeCell ref="BN6:BR6"/>
    <mergeCell ref="BS6:BW6"/>
    <mergeCell ref="AR13:AV13"/>
    <mergeCell ref="AW13:BA13"/>
    <mergeCell ref="BC13:BG13"/>
    <mergeCell ref="BH13:BL13"/>
    <mergeCell ref="BN13:BR13"/>
    <mergeCell ref="BS13:BW13"/>
    <mergeCell ref="AR20:AV20"/>
    <mergeCell ref="AW20:BA20"/>
    <mergeCell ref="BC20:BG20"/>
    <mergeCell ref="BH20:BL20"/>
    <mergeCell ref="BN20:BR20"/>
    <mergeCell ref="BS20:BW20"/>
    <mergeCell ref="BD31:BF31"/>
    <mergeCell ref="BG31:BI31"/>
    <mergeCell ref="BJ31:BL31"/>
    <mergeCell ref="BO21:BQ21"/>
    <mergeCell ref="BR21:BT21"/>
    <mergeCell ref="BU21:BW21"/>
    <mergeCell ref="BO22:BQ22"/>
    <mergeCell ref="BR22:BT22"/>
    <mergeCell ref="BU22:BW22"/>
    <mergeCell ref="BO23:BQ23"/>
    <mergeCell ref="BR23:BT23"/>
    <mergeCell ref="BJ17:BL17"/>
    <mergeCell ref="BD18:BF18"/>
    <mergeCell ref="BG18:BI18"/>
    <mergeCell ref="BJ18:BL18"/>
    <mergeCell ref="BD24:BF24"/>
    <mergeCell ref="BG24:BI24"/>
    <mergeCell ref="BJ24:BL24"/>
    <mergeCell ref="BD32:BF32"/>
    <mergeCell ref="BG32:BI32"/>
    <mergeCell ref="BJ32:BL32"/>
    <mergeCell ref="BO28:BQ28"/>
    <mergeCell ref="BR28:BT28"/>
    <mergeCell ref="BU28:BW28"/>
    <mergeCell ref="BO29:BQ29"/>
    <mergeCell ref="BR29:BT29"/>
    <mergeCell ref="BU29:BW29"/>
    <mergeCell ref="BO30:BQ30"/>
    <mergeCell ref="BR30:BT30"/>
    <mergeCell ref="BU30:BW30"/>
    <mergeCell ref="BO31:BQ31"/>
    <mergeCell ref="BJ25:BL25"/>
    <mergeCell ref="BO18:BQ18"/>
    <mergeCell ref="BR18:BT18"/>
    <mergeCell ref="BU18:BW18"/>
    <mergeCell ref="BD21:BF21"/>
    <mergeCell ref="BG21:BI21"/>
    <mergeCell ref="BJ21:BL21"/>
    <mergeCell ref="BG22:BI22"/>
    <mergeCell ref="BJ22:BL22"/>
    <mergeCell ref="BD23:BF23"/>
    <mergeCell ref="BG23:BI23"/>
    <mergeCell ref="BJ23:BL23"/>
    <mergeCell ref="BD22:BF22"/>
    <mergeCell ref="BU23:BW23"/>
    <mergeCell ref="BO24:BQ24"/>
    <mergeCell ref="BR24:BT24"/>
    <mergeCell ref="BU24:BW24"/>
    <mergeCell ref="BO25:BQ25"/>
    <mergeCell ref="BR25:BT25"/>
    <mergeCell ref="BO7:BQ7"/>
    <mergeCell ref="BR7:BT7"/>
    <mergeCell ref="BU7:BW7"/>
    <mergeCell ref="BO8:BQ8"/>
    <mergeCell ref="BR8:BT8"/>
    <mergeCell ref="BU8:BW8"/>
    <mergeCell ref="BO9:BQ9"/>
    <mergeCell ref="BR9:BT9"/>
    <mergeCell ref="BU9:BW9"/>
    <mergeCell ref="BO10:BQ10"/>
    <mergeCell ref="BR10:BT10"/>
    <mergeCell ref="BU10:BW10"/>
    <mergeCell ref="BO11:BQ11"/>
    <mergeCell ref="BR11:BT11"/>
    <mergeCell ref="BU11:BW11"/>
    <mergeCell ref="BO17:BQ17"/>
    <mergeCell ref="BR17:BT17"/>
    <mergeCell ref="BU17:BW17"/>
    <mergeCell ref="BO14:BQ14"/>
    <mergeCell ref="BR14:BT14"/>
    <mergeCell ref="BU14:BW14"/>
    <mergeCell ref="BO15:BQ15"/>
    <mergeCell ref="BR15:BT15"/>
    <mergeCell ref="BU15:BW15"/>
    <mergeCell ref="BO16:BQ16"/>
    <mergeCell ref="BR16:BT16"/>
    <mergeCell ref="BU16:BW16"/>
    <mergeCell ref="AR27:AV27"/>
    <mergeCell ref="AW27:BA27"/>
    <mergeCell ref="BC6:BG6"/>
    <mergeCell ref="BH6:BL6"/>
    <mergeCell ref="BD7:BF7"/>
    <mergeCell ref="BG7:BI7"/>
    <mergeCell ref="BJ7:BL7"/>
    <mergeCell ref="BD8:BF8"/>
    <mergeCell ref="BG8:BI8"/>
    <mergeCell ref="BJ8:BL8"/>
    <mergeCell ref="BD9:BF9"/>
    <mergeCell ref="BG9:BI9"/>
    <mergeCell ref="BJ9:BL9"/>
    <mergeCell ref="BD10:BF10"/>
    <mergeCell ref="BG10:BI10"/>
    <mergeCell ref="BJ10:BL10"/>
    <mergeCell ref="BD11:BF11"/>
    <mergeCell ref="BG11:BI11"/>
    <mergeCell ref="BJ11:BL11"/>
    <mergeCell ref="BD17:BF17"/>
    <mergeCell ref="BG17:BI17"/>
    <mergeCell ref="BD14:BF14"/>
    <mergeCell ref="BG14:BI14"/>
    <mergeCell ref="BJ14:BL14"/>
    <mergeCell ref="BD15:BF15"/>
    <mergeCell ref="BG15:BI15"/>
    <mergeCell ref="BJ15:BL15"/>
    <mergeCell ref="BD16:BF16"/>
    <mergeCell ref="BG16:BI16"/>
    <mergeCell ref="BJ16:BL16"/>
    <mergeCell ref="AS17:AU17"/>
    <mergeCell ref="AV17:AX17"/>
    <mergeCell ref="AY17:BA17"/>
    <mergeCell ref="AS18:AU18"/>
    <mergeCell ref="AV18:AX18"/>
    <mergeCell ref="AY18:BA18"/>
    <mergeCell ref="AG12:AI12"/>
    <mergeCell ref="AG14:AI14"/>
    <mergeCell ref="AJ14:AL14"/>
    <mergeCell ref="AM14:AO14"/>
    <mergeCell ref="AY21:BA21"/>
    <mergeCell ref="BD25:BF25"/>
    <mergeCell ref="BG25:BI25"/>
    <mergeCell ref="AS22:AU22"/>
    <mergeCell ref="AV22:AX22"/>
    <mergeCell ref="AY22:BA22"/>
    <mergeCell ref="AS23:AU23"/>
    <mergeCell ref="AV23:AX23"/>
    <mergeCell ref="AY23:BA23"/>
    <mergeCell ref="AS24:AU24"/>
    <mergeCell ref="AV24:AX24"/>
    <mergeCell ref="AY24:BA24"/>
    <mergeCell ref="AS25:AU25"/>
    <mergeCell ref="AV25:AX25"/>
    <mergeCell ref="AY25:BA25"/>
    <mergeCell ref="AJ20:AL20"/>
    <mergeCell ref="AM20:AO20"/>
    <mergeCell ref="AS14:AU14"/>
    <mergeCell ref="AV14:AX14"/>
    <mergeCell ref="AY14:BA14"/>
    <mergeCell ref="AS15:AU15"/>
    <mergeCell ref="AV15:AX15"/>
    <mergeCell ref="AY15:BA15"/>
    <mergeCell ref="AS16:AU16"/>
    <mergeCell ref="AV16:AX16"/>
    <mergeCell ref="AY16:BA16"/>
    <mergeCell ref="AJ12:AL12"/>
    <mergeCell ref="AM12:AO12"/>
    <mergeCell ref="AJ8:AL8"/>
    <mergeCell ref="AM8:AO8"/>
    <mergeCell ref="AJ5:AL5"/>
    <mergeCell ref="AM5:AO5"/>
    <mergeCell ref="AS11:AU11"/>
    <mergeCell ref="AV11:AX11"/>
    <mergeCell ref="AY11:BA11"/>
    <mergeCell ref="AR6:AV6"/>
    <mergeCell ref="AW6:BA6"/>
    <mergeCell ref="AS7:AU7"/>
    <mergeCell ref="AS8:AU8"/>
    <mergeCell ref="AS9:AU9"/>
    <mergeCell ref="AS10:AU10"/>
    <mergeCell ref="AV7:AX7"/>
    <mergeCell ref="AV8:AX8"/>
    <mergeCell ref="AV9:AX9"/>
    <mergeCell ref="AV10:AX10"/>
    <mergeCell ref="AY7:BA7"/>
    <mergeCell ref="AY8:BA8"/>
    <mergeCell ref="AY9:BA9"/>
    <mergeCell ref="AY10:BA10"/>
    <mergeCell ref="AM36:AO36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F36:H36"/>
    <mergeCell ref="I36:K36"/>
    <mergeCell ref="L36:N36"/>
    <mergeCell ref="O36:Q36"/>
    <mergeCell ref="R36:T36"/>
    <mergeCell ref="U36:W36"/>
    <mergeCell ref="X36:Z36"/>
    <mergeCell ref="U35:W35"/>
    <mergeCell ref="X35:Z35"/>
    <mergeCell ref="AA35:AC35"/>
    <mergeCell ref="AD35:AF35"/>
    <mergeCell ref="AG35:AI35"/>
    <mergeCell ref="AJ35:AL35"/>
    <mergeCell ref="AM35:AO35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F35:H35"/>
    <mergeCell ref="AJ32:AL32"/>
    <mergeCell ref="AM32:AO32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U28:W28"/>
    <mergeCell ref="X28:Z28"/>
    <mergeCell ref="AA28:AC28"/>
    <mergeCell ref="AD28:AF28"/>
    <mergeCell ref="AG31:AI31"/>
    <mergeCell ref="AJ31:AL31"/>
    <mergeCell ref="AM31:AO31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D29:AF29"/>
    <mergeCell ref="AG29:AI29"/>
    <mergeCell ref="AJ29:AL29"/>
    <mergeCell ref="AM29:AO29"/>
    <mergeCell ref="AG28:AI28"/>
    <mergeCell ref="AJ28:AL28"/>
    <mergeCell ref="AM28:AO28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J22:AL22"/>
    <mergeCell ref="AM22:AO22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U19:W19"/>
    <mergeCell ref="X19:Z19"/>
    <mergeCell ref="AA19:AC19"/>
    <mergeCell ref="AD19:AF19"/>
    <mergeCell ref="AG19:AI19"/>
    <mergeCell ref="AJ19:AL19"/>
    <mergeCell ref="AM19:AO19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U14:W14"/>
    <mergeCell ref="X14:Z14"/>
    <mergeCell ref="AA14:AC14"/>
    <mergeCell ref="AD14:AF14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X13:Z13"/>
    <mergeCell ref="AA13:AC13"/>
    <mergeCell ref="AD13:AF13"/>
    <mergeCell ref="AG13:AI13"/>
    <mergeCell ref="AJ13:AL13"/>
    <mergeCell ref="AM13:AO13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F14:H14"/>
    <mergeCell ref="I14:K14"/>
    <mergeCell ref="L14:N14"/>
    <mergeCell ref="O14:Q14"/>
    <mergeCell ref="R14:T14"/>
    <mergeCell ref="B12:D12"/>
    <mergeCell ref="B21:D21"/>
    <mergeCell ref="B23:D23"/>
    <mergeCell ref="B24:D24"/>
    <mergeCell ref="B25:D25"/>
    <mergeCell ref="X9:Z9"/>
    <mergeCell ref="AA9:AC9"/>
    <mergeCell ref="AD9:AF9"/>
    <mergeCell ref="AG9:AI9"/>
    <mergeCell ref="AJ9:AL9"/>
    <mergeCell ref="AM9:AO9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D11:AF11"/>
    <mergeCell ref="AG11:AI11"/>
    <mergeCell ref="AJ11:AL11"/>
    <mergeCell ref="AM11:AO11"/>
    <mergeCell ref="F13:H13"/>
    <mergeCell ref="I13:K13"/>
    <mergeCell ref="L13:N13"/>
    <mergeCell ref="O13:Q13"/>
    <mergeCell ref="R13:T13"/>
    <mergeCell ref="U13:W13"/>
    <mergeCell ref="B6:D6"/>
    <mergeCell ref="F4:H4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D7:AF7"/>
    <mergeCell ref="AG7:AI7"/>
    <mergeCell ref="AJ7:AL7"/>
    <mergeCell ref="AM7:AO7"/>
    <mergeCell ref="AG4:AI4"/>
    <mergeCell ref="AJ4:AL4"/>
    <mergeCell ref="L4:N4"/>
    <mergeCell ref="O4:Q4"/>
    <mergeCell ref="R4:T4"/>
    <mergeCell ref="B4:E4"/>
    <mergeCell ref="X7:Z7"/>
    <mergeCell ref="AA7:AC7"/>
    <mergeCell ref="B5:D5"/>
    <mergeCell ref="I4:K4"/>
    <mergeCell ref="B7:D7"/>
    <mergeCell ref="AM4:AO4"/>
    <mergeCell ref="R9:T9"/>
    <mergeCell ref="U9:W9"/>
    <mergeCell ref="AG5:AI5"/>
    <mergeCell ref="L8:N8"/>
    <mergeCell ref="O8:Q8"/>
    <mergeCell ref="R8:T8"/>
    <mergeCell ref="U8:W8"/>
    <mergeCell ref="X8:Z8"/>
    <mergeCell ref="AA8:AC8"/>
    <mergeCell ref="AD8:AF8"/>
    <mergeCell ref="AG8:AI8"/>
    <mergeCell ref="I11:K11"/>
    <mergeCell ref="L11:N11"/>
    <mergeCell ref="O11:Q11"/>
    <mergeCell ref="R11:T11"/>
    <mergeCell ref="U11:W11"/>
    <mergeCell ref="X11:Z11"/>
    <mergeCell ref="AA11:AC11"/>
    <mergeCell ref="B8:D8"/>
    <mergeCell ref="B9:D9"/>
    <mergeCell ref="B10:D10"/>
    <mergeCell ref="B11:D11"/>
    <mergeCell ref="F5:H5"/>
    <mergeCell ref="F6:H6"/>
    <mergeCell ref="AA4:AC4"/>
    <mergeCell ref="AD4:AF4"/>
    <mergeCell ref="F7:H7"/>
    <mergeCell ref="F8:H8"/>
    <mergeCell ref="F9:H9"/>
    <mergeCell ref="F10:H10"/>
    <mergeCell ref="F11:H11"/>
    <mergeCell ref="I5:K5"/>
    <mergeCell ref="L5:N5"/>
    <mergeCell ref="O5:Q5"/>
    <mergeCell ref="R5:T5"/>
    <mergeCell ref="I7:K7"/>
    <mergeCell ref="L7:N7"/>
    <mergeCell ref="O7:Q7"/>
    <mergeCell ref="R7:T7"/>
    <mergeCell ref="AD5:AF5"/>
    <mergeCell ref="I8:K8"/>
    <mergeCell ref="U4:W4"/>
    <mergeCell ref="X4:Z4"/>
    <mergeCell ref="U5:W5"/>
    <mergeCell ref="X5:Z5"/>
    <mergeCell ref="AA5:AC5"/>
    <mergeCell ref="U7:W7"/>
    <mergeCell ref="I9:K9"/>
    <mergeCell ref="L9:N9"/>
    <mergeCell ref="O9:Q9"/>
    <mergeCell ref="B31:D31"/>
    <mergeCell ref="B22:D22"/>
    <mergeCell ref="B13:D13"/>
    <mergeCell ref="F28:H28"/>
    <mergeCell ref="I28:K28"/>
    <mergeCell ref="L28:N28"/>
    <mergeCell ref="O28:Q28"/>
    <mergeCell ref="R28:T28"/>
    <mergeCell ref="F21:H21"/>
    <mergeCell ref="I21:K21"/>
    <mergeCell ref="L21:N21"/>
    <mergeCell ref="O21:Q21"/>
    <mergeCell ref="R21:T21"/>
    <mergeCell ref="B26:D26"/>
    <mergeCell ref="B27:D27"/>
    <mergeCell ref="B28:D28"/>
    <mergeCell ref="B32:D32"/>
    <mergeCell ref="B30:D30"/>
    <mergeCell ref="B14:D14"/>
    <mergeCell ref="B15:D15"/>
    <mergeCell ref="B16:D16"/>
    <mergeCell ref="B17:D17"/>
    <mergeCell ref="B18:D18"/>
    <mergeCell ref="B19:D19"/>
    <mergeCell ref="F19:H19"/>
    <mergeCell ref="I19:K19"/>
    <mergeCell ref="L19:N19"/>
    <mergeCell ref="O19:Q19"/>
    <mergeCell ref="R19:T19"/>
    <mergeCell ref="F25:H25"/>
    <mergeCell ref="I25:K25"/>
    <mergeCell ref="L25:N25"/>
    <mergeCell ref="R44:T44"/>
    <mergeCell ref="H43:I43"/>
    <mergeCell ref="J43:K43"/>
    <mergeCell ref="L43:M43"/>
    <mergeCell ref="N43:O43"/>
    <mergeCell ref="P43:Q43"/>
    <mergeCell ref="B43:C43"/>
    <mergeCell ref="D43:E43"/>
    <mergeCell ref="F43:G43"/>
    <mergeCell ref="N45:O45"/>
    <mergeCell ref="J42:K42"/>
    <mergeCell ref="L42:M42"/>
    <mergeCell ref="N42:O42"/>
    <mergeCell ref="P42:Q42"/>
    <mergeCell ref="R42:T42"/>
    <mergeCell ref="B33:D33"/>
    <mergeCell ref="B34:D34"/>
    <mergeCell ref="B35:D35"/>
    <mergeCell ref="B36:D36"/>
    <mergeCell ref="B37:D37"/>
    <mergeCell ref="I35:K35"/>
    <mergeCell ref="L35:N35"/>
    <mergeCell ref="O35:Q35"/>
    <mergeCell ref="R35:T35"/>
    <mergeCell ref="L38:N38"/>
    <mergeCell ref="O38:Q38"/>
    <mergeCell ref="R38:T38"/>
    <mergeCell ref="L39:N39"/>
    <mergeCell ref="O39:Q39"/>
    <mergeCell ref="N44:O44"/>
    <mergeCell ref="P44:Q44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N48:O48"/>
    <mergeCell ref="P48:Q48"/>
    <mergeCell ref="B49:C49"/>
    <mergeCell ref="D49:E49"/>
    <mergeCell ref="F49:G49"/>
    <mergeCell ref="H49:I49"/>
    <mergeCell ref="J49:K49"/>
    <mergeCell ref="L49:M49"/>
    <mergeCell ref="B55:C55"/>
    <mergeCell ref="D55:E55"/>
    <mergeCell ref="F55:G55"/>
    <mergeCell ref="H55:I55"/>
    <mergeCell ref="J55:K55"/>
    <mergeCell ref="L55:M55"/>
    <mergeCell ref="N55:O55"/>
    <mergeCell ref="P55:Q55"/>
    <mergeCell ref="R55:T55"/>
    <mergeCell ref="B54:C54"/>
    <mergeCell ref="D54:E54"/>
    <mergeCell ref="F54:G54"/>
    <mergeCell ref="H54:I54"/>
    <mergeCell ref="J54:K54"/>
    <mergeCell ref="L52:M52"/>
    <mergeCell ref="N52:O52"/>
    <mergeCell ref="R48:T48"/>
    <mergeCell ref="N49:O49"/>
    <mergeCell ref="B48:C48"/>
    <mergeCell ref="B53:C53"/>
    <mergeCell ref="D53:E53"/>
    <mergeCell ref="F53:G53"/>
    <mergeCell ref="H53:I53"/>
    <mergeCell ref="J53:K53"/>
    <mergeCell ref="L53:M53"/>
    <mergeCell ref="N53:O53"/>
    <mergeCell ref="P53:Q53"/>
    <mergeCell ref="R53:T53"/>
    <mergeCell ref="D48:E48"/>
    <mergeCell ref="F48:G48"/>
    <mergeCell ref="H48:I48"/>
    <mergeCell ref="J48:K48"/>
    <mergeCell ref="B52:C52"/>
    <mergeCell ref="D52:E52"/>
    <mergeCell ref="F52:G52"/>
    <mergeCell ref="H52:I52"/>
    <mergeCell ref="J52:K52"/>
    <mergeCell ref="AE43:AF43"/>
    <mergeCell ref="AE44:AF44"/>
    <mergeCell ref="AE45:AF45"/>
    <mergeCell ref="AE46:AF46"/>
    <mergeCell ref="AE47:AF47"/>
    <mergeCell ref="AD53:AF53"/>
    <mergeCell ref="R51:T51"/>
    <mergeCell ref="B46:C46"/>
    <mergeCell ref="D46:E46"/>
    <mergeCell ref="F46:G46"/>
    <mergeCell ref="H46:I46"/>
    <mergeCell ref="J46:K46"/>
    <mergeCell ref="L46:M46"/>
    <mergeCell ref="N46:O46"/>
    <mergeCell ref="P46:Q46"/>
    <mergeCell ref="R46:T46"/>
    <mergeCell ref="F47:G47"/>
    <mergeCell ref="B47:C47"/>
    <mergeCell ref="D47:E47"/>
    <mergeCell ref="H47:I47"/>
    <mergeCell ref="J47:K47"/>
    <mergeCell ref="R47:T47"/>
    <mergeCell ref="L48:M48"/>
    <mergeCell ref="B51:C51"/>
    <mergeCell ref="D51:E51"/>
    <mergeCell ref="F51:G51"/>
    <mergeCell ref="H51:I51"/>
    <mergeCell ref="R56:T56"/>
    <mergeCell ref="L54:M54"/>
    <mergeCell ref="N54:O54"/>
    <mergeCell ref="P54:Q54"/>
    <mergeCell ref="R54:T54"/>
    <mergeCell ref="L50:M50"/>
    <mergeCell ref="N50:O50"/>
    <mergeCell ref="P50:Q50"/>
    <mergeCell ref="R50:T50"/>
    <mergeCell ref="L45:M45"/>
    <mergeCell ref="P49:Q49"/>
    <mergeCell ref="R49:T49"/>
    <mergeCell ref="L47:M47"/>
    <mergeCell ref="N47:O47"/>
    <mergeCell ref="P47:Q47"/>
    <mergeCell ref="X53:Z53"/>
    <mergeCell ref="AA53:AC53"/>
    <mergeCell ref="X54:Z54"/>
    <mergeCell ref="AA54:AC54"/>
    <mergeCell ref="P52:Q52"/>
    <mergeCell ref="R52:T52"/>
    <mergeCell ref="P57:Q57"/>
    <mergeCell ref="R57:T57"/>
    <mergeCell ref="X63:Z63"/>
    <mergeCell ref="AA63:AC63"/>
    <mergeCell ref="AD63:AF63"/>
    <mergeCell ref="X64:Z64"/>
    <mergeCell ref="AA64:AC64"/>
    <mergeCell ref="AD64:AF64"/>
    <mergeCell ref="X61:Z61"/>
    <mergeCell ref="AA61:AC61"/>
    <mergeCell ref="AD61:AF61"/>
    <mergeCell ref="X62:Z62"/>
    <mergeCell ref="AA62:AC62"/>
    <mergeCell ref="AD62:AF62"/>
    <mergeCell ref="X59:Z59"/>
    <mergeCell ref="AA59:AC59"/>
    <mergeCell ref="AD59:AF59"/>
    <mergeCell ref="X60:Z60"/>
    <mergeCell ref="AA60:AC60"/>
    <mergeCell ref="AD60:AF60"/>
    <mergeCell ref="X68:Z68"/>
    <mergeCell ref="AA68:AC68"/>
    <mergeCell ref="AD68:AF68"/>
    <mergeCell ref="X65:Z65"/>
    <mergeCell ref="AA65:AC65"/>
    <mergeCell ref="AD65:AF65"/>
    <mergeCell ref="X66:Z66"/>
    <mergeCell ref="AA66:AC66"/>
    <mergeCell ref="AD66:AF66"/>
    <mergeCell ref="AU45:AW45"/>
    <mergeCell ref="AR46:AT46"/>
    <mergeCell ref="AU46:AW46"/>
    <mergeCell ref="AR47:AT47"/>
    <mergeCell ref="AU47:AW47"/>
    <mergeCell ref="AR48:AT48"/>
    <mergeCell ref="AU48:AW48"/>
    <mergeCell ref="AR49:AT49"/>
    <mergeCell ref="AU49:AW49"/>
    <mergeCell ref="AJ49:AO49"/>
    <mergeCell ref="AJ50:AO51"/>
    <mergeCell ref="AR55:AT55"/>
    <mergeCell ref="AU55:AW55"/>
    <mergeCell ref="AR50:AT50"/>
    <mergeCell ref="AU50:AW50"/>
    <mergeCell ref="AR51:AT51"/>
    <mergeCell ref="AU51:AW51"/>
    <mergeCell ref="AR52:AT52"/>
    <mergeCell ref="AU52:AW52"/>
    <mergeCell ref="AR53:AT53"/>
    <mergeCell ref="AU53:AW53"/>
    <mergeCell ref="AD54:AF54"/>
    <mergeCell ref="AE48:AF48"/>
    <mergeCell ref="BA50:BC50"/>
    <mergeCell ref="AX51:AZ51"/>
    <mergeCell ref="BA51:BC51"/>
    <mergeCell ref="AX52:AZ52"/>
    <mergeCell ref="BA52:BC52"/>
    <mergeCell ref="AE42:AF42"/>
    <mergeCell ref="B59:K59"/>
    <mergeCell ref="L59:U59"/>
    <mergeCell ref="B60:K61"/>
    <mergeCell ref="L60:U61"/>
    <mergeCell ref="X57:Z57"/>
    <mergeCell ref="AA57:AC57"/>
    <mergeCell ref="AD57:AF57"/>
    <mergeCell ref="X58:Z58"/>
    <mergeCell ref="AA58:AC58"/>
    <mergeCell ref="AD58:AF58"/>
    <mergeCell ref="X55:Z55"/>
    <mergeCell ref="AA55:AC55"/>
    <mergeCell ref="AD55:AF55"/>
    <mergeCell ref="X56:Z56"/>
    <mergeCell ref="AA56:AC56"/>
    <mergeCell ref="AD56:AF56"/>
    <mergeCell ref="P45:Q45"/>
    <mergeCell ref="R45:T45"/>
    <mergeCell ref="AE49:AF49"/>
    <mergeCell ref="AE50:AF50"/>
    <mergeCell ref="AE51:AF51"/>
    <mergeCell ref="AE52:AF52"/>
    <mergeCell ref="H57:I57"/>
    <mergeCell ref="J57:K57"/>
    <mergeCell ref="L57:M57"/>
    <mergeCell ref="N57:O57"/>
    <mergeCell ref="AR38:BC40"/>
    <mergeCell ref="AX44:AZ44"/>
    <mergeCell ref="BA44:BC44"/>
    <mergeCell ref="AX45:AZ45"/>
    <mergeCell ref="BA45:BC45"/>
    <mergeCell ref="AX46:AZ46"/>
    <mergeCell ref="BA46:BC46"/>
    <mergeCell ref="AX47:AZ47"/>
    <mergeCell ref="BA47:BC47"/>
    <mergeCell ref="AX48:AZ48"/>
    <mergeCell ref="BA48:BC48"/>
    <mergeCell ref="AX49:AZ49"/>
    <mergeCell ref="BA49:BC49"/>
    <mergeCell ref="AX50:AZ50"/>
  </mergeCells>
  <phoneticPr fontId="1"/>
  <conditionalFormatting sqref="B71:B1048576">
    <cfRule type="cellIs" dxfId="44" priority="16" operator="equal">
      <formula>"Sun"</formula>
    </cfRule>
    <cfRule type="cellIs" dxfId="43" priority="17" operator="equal">
      <formula>"Sat"</formula>
    </cfRule>
  </conditionalFormatting>
  <conditionalFormatting sqref="A46:A1048576">
    <cfRule type="timePeriod" dxfId="42" priority="14" timePeriod="today">
      <formula>FLOOR(A46,1)=TODAY()</formula>
    </cfRule>
    <cfRule type="timePeriod" dxfId="41" priority="15" timePeriod="today">
      <formula>FLOOR(A46,1)=TODAY()</formula>
    </cfRule>
  </conditionalFormatting>
  <conditionalFormatting sqref="E5:E40">
    <cfRule type="cellIs" dxfId="40" priority="12" operator="equal">
      <formula>"Sat"</formula>
    </cfRule>
    <cfRule type="cellIs" dxfId="39" priority="13" operator="equal">
      <formula>"Sun"</formula>
    </cfRule>
  </conditionalFormatting>
  <conditionalFormatting sqref="B5:D39">
    <cfRule type="timePeriod" dxfId="38" priority="11" timePeriod="today">
      <formula>FLOOR(B5,1)=TODAY()</formula>
    </cfRule>
  </conditionalFormatting>
  <conditionalFormatting sqref="B71:B1048576">
    <cfRule type="cellIs" dxfId="37" priority="6" operator="equal">
      <formula>"Sun"</formula>
    </cfRule>
    <cfRule type="cellIs" dxfId="36" priority="7" operator="equal">
      <formula>"Sat"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207"/>
  <sheetViews>
    <sheetView topLeftCell="A2" workbookViewId="0">
      <pane ySplit="3" topLeftCell="A5" activePane="bottomLeft" state="frozen"/>
      <selection activeCell="A2" sqref="A2"/>
      <selection pane="bottomLeft" activeCell="O23" sqref="O23:Q23"/>
    </sheetView>
  </sheetViews>
  <sheetFormatPr defaultRowHeight="13.5"/>
  <cols>
    <col min="1" max="2" width="2.625" style="5" customWidth="1"/>
    <col min="3" max="4" width="2.625" style="1" customWidth="1"/>
    <col min="5" max="5" width="3.625" style="1" customWidth="1"/>
    <col min="6" max="14" width="2.625" style="66" customWidth="1"/>
    <col min="15" max="15" width="2.625" style="68" customWidth="1"/>
    <col min="16" max="16" width="2.625" style="2" customWidth="1"/>
    <col min="17" max="25" width="2.625" style="66" customWidth="1"/>
    <col min="26" max="28" width="2.625" style="1" customWidth="1"/>
    <col min="29" max="29" width="2.625" style="4" customWidth="1"/>
    <col min="30" max="30" width="2.625" style="3" customWidth="1"/>
    <col min="31" max="31" width="2.625" style="66" customWidth="1"/>
    <col min="32" max="85" width="2.625" style="1" customWidth="1"/>
    <col min="86" max="88" width="8.75" style="1" customWidth="1"/>
    <col min="89" max="93" width="9" style="1"/>
    <col min="94" max="94" width="9.5" style="1" customWidth="1"/>
    <col min="95" max="95" width="9" style="4"/>
    <col min="96" max="16384" width="9" style="1"/>
  </cols>
  <sheetData>
    <row r="2" spans="2:96">
      <c r="C2" s="66"/>
      <c r="D2" s="66"/>
      <c r="E2" s="66"/>
    </row>
    <row r="3" spans="2:96" ht="14.25" thickBot="1"/>
    <row r="4" spans="2:96" ht="15" thickTop="1" thickBot="1">
      <c r="B4" s="187"/>
      <c r="C4" s="187"/>
      <c r="D4" s="187"/>
      <c r="E4" s="188"/>
      <c r="F4" s="177" t="s">
        <v>14</v>
      </c>
      <c r="G4" s="177"/>
      <c r="H4" s="177"/>
      <c r="I4" s="189" t="s">
        <v>15</v>
      </c>
      <c r="J4" s="189"/>
      <c r="K4" s="189"/>
      <c r="L4" s="184" t="s">
        <v>16</v>
      </c>
      <c r="M4" s="184"/>
      <c r="N4" s="184"/>
      <c r="O4" s="185" t="s">
        <v>17</v>
      </c>
      <c r="P4" s="185"/>
      <c r="Q4" s="185"/>
      <c r="R4" s="186" t="s">
        <v>18</v>
      </c>
      <c r="S4" s="186"/>
      <c r="T4" s="186"/>
      <c r="U4" s="175" t="s">
        <v>19</v>
      </c>
      <c r="V4" s="175"/>
      <c r="W4" s="175"/>
      <c r="X4" s="176" t="s">
        <v>20</v>
      </c>
      <c r="Y4" s="176"/>
      <c r="Z4" s="176"/>
      <c r="AA4" s="171" t="s">
        <v>21</v>
      </c>
      <c r="AB4" s="171"/>
      <c r="AC4" s="171"/>
      <c r="AD4" s="172" t="s">
        <v>22</v>
      </c>
      <c r="AE4" s="172"/>
      <c r="AF4" s="172"/>
      <c r="AG4" s="182" t="s">
        <v>23</v>
      </c>
      <c r="AH4" s="182"/>
      <c r="AI4" s="182"/>
      <c r="AJ4" s="183" t="s">
        <v>21</v>
      </c>
      <c r="AK4" s="183"/>
      <c r="AL4" s="183"/>
      <c r="AM4" s="190" t="s">
        <v>13</v>
      </c>
      <c r="AN4" s="190"/>
      <c r="AO4" s="190"/>
    </row>
    <row r="5" spans="2:96" ht="15" thickTop="1" thickBot="1">
      <c r="B5" s="161">
        <v>42440</v>
      </c>
      <c r="C5" s="162"/>
      <c r="D5" s="162"/>
      <c r="E5" s="55" t="s">
        <v>59</v>
      </c>
      <c r="F5" s="169"/>
      <c r="G5" s="170"/>
      <c r="H5" s="170"/>
      <c r="I5" s="174"/>
      <c r="J5" s="174"/>
      <c r="K5" s="174"/>
      <c r="L5" s="170"/>
      <c r="M5" s="170"/>
      <c r="N5" s="170"/>
      <c r="O5" s="174"/>
      <c r="P5" s="174"/>
      <c r="Q5" s="174"/>
      <c r="R5" s="170"/>
      <c r="S5" s="170"/>
      <c r="T5" s="170"/>
      <c r="U5" s="174"/>
      <c r="V5" s="174"/>
      <c r="W5" s="174"/>
      <c r="X5" s="170"/>
      <c r="Y5" s="170"/>
      <c r="Z5" s="170"/>
      <c r="AA5" s="174"/>
      <c r="AB5" s="174"/>
      <c r="AC5" s="174"/>
      <c r="AD5" s="170"/>
      <c r="AE5" s="170"/>
      <c r="AF5" s="170"/>
      <c r="AG5" s="435"/>
      <c r="AH5" s="435"/>
      <c r="AI5" s="435"/>
      <c r="AJ5" s="170"/>
      <c r="AK5" s="170"/>
      <c r="AL5" s="197"/>
      <c r="AM5" s="198">
        <f>+SUM(F5:AL5)</f>
        <v>0</v>
      </c>
      <c r="AN5" s="199"/>
      <c r="AO5" s="200"/>
    </row>
    <row r="6" spans="2:96" ht="15" thickTop="1" thickBot="1">
      <c r="B6" s="161">
        <v>42441</v>
      </c>
      <c r="C6" s="162"/>
      <c r="D6" s="162"/>
      <c r="E6" s="55" t="s">
        <v>6</v>
      </c>
      <c r="F6" s="168"/>
      <c r="G6" s="157"/>
      <c r="H6" s="157"/>
      <c r="I6" s="156"/>
      <c r="J6" s="156"/>
      <c r="K6" s="156"/>
      <c r="L6" s="157"/>
      <c r="M6" s="157"/>
      <c r="N6" s="157"/>
      <c r="O6" s="156"/>
      <c r="P6" s="156"/>
      <c r="Q6" s="156"/>
      <c r="R6" s="157"/>
      <c r="S6" s="157"/>
      <c r="T6" s="157"/>
      <c r="U6" s="156"/>
      <c r="V6" s="156"/>
      <c r="W6" s="156"/>
      <c r="X6" s="157"/>
      <c r="Y6" s="157"/>
      <c r="Z6" s="157"/>
      <c r="AA6" s="156"/>
      <c r="AB6" s="156"/>
      <c r="AC6" s="156"/>
      <c r="AD6" s="157"/>
      <c r="AE6" s="157"/>
      <c r="AF6" s="157"/>
      <c r="AG6" s="156"/>
      <c r="AH6" s="156"/>
      <c r="AI6" s="156"/>
      <c r="AJ6" s="157"/>
      <c r="AK6" s="157"/>
      <c r="AL6" s="178"/>
      <c r="AM6" s="179">
        <f t="shared" ref="AM6:AM40" si="0">+SUM(F6:AL6)</f>
        <v>0</v>
      </c>
      <c r="AN6" s="180"/>
      <c r="AO6" s="181"/>
      <c r="AR6" s="221" t="s">
        <v>30</v>
      </c>
      <c r="AS6" s="222"/>
      <c r="AT6" s="222"/>
      <c r="AU6" s="222"/>
      <c r="AV6" s="222"/>
      <c r="AW6" s="222"/>
      <c r="AX6" s="222"/>
      <c r="AY6" s="222"/>
      <c r="AZ6" s="222"/>
      <c r="BA6" s="223"/>
      <c r="BC6" s="252" t="s">
        <v>14</v>
      </c>
      <c r="BD6" s="253"/>
      <c r="BE6" s="253"/>
      <c r="BF6" s="253"/>
      <c r="BG6" s="253"/>
      <c r="BH6" s="253"/>
      <c r="BI6" s="253"/>
      <c r="BJ6" s="253"/>
      <c r="BK6" s="253"/>
      <c r="BL6" s="254"/>
      <c r="BM6" s="66"/>
      <c r="BN6" s="307" t="s">
        <v>36</v>
      </c>
      <c r="BO6" s="308"/>
      <c r="BP6" s="308"/>
      <c r="BQ6" s="308"/>
      <c r="BR6" s="308"/>
      <c r="BS6" s="308"/>
      <c r="BT6" s="308"/>
      <c r="BU6" s="308"/>
      <c r="BV6" s="308"/>
      <c r="BW6" s="309"/>
      <c r="CQ6" s="1"/>
      <c r="CR6" s="4"/>
    </row>
    <row r="7" spans="2:96" ht="14.25" thickTop="1">
      <c r="B7" s="161">
        <v>42442</v>
      </c>
      <c r="C7" s="162"/>
      <c r="D7" s="162"/>
      <c r="E7" s="55" t="s">
        <v>7</v>
      </c>
      <c r="F7" s="168"/>
      <c r="G7" s="157"/>
      <c r="H7" s="157"/>
      <c r="I7" s="156"/>
      <c r="J7" s="156"/>
      <c r="K7" s="156"/>
      <c r="L7" s="157"/>
      <c r="M7" s="157"/>
      <c r="N7" s="157"/>
      <c r="O7" s="156"/>
      <c r="P7" s="156"/>
      <c r="Q7" s="156"/>
      <c r="R7" s="157"/>
      <c r="S7" s="157"/>
      <c r="T7" s="157"/>
      <c r="U7" s="156"/>
      <c r="V7" s="156"/>
      <c r="W7" s="156"/>
      <c r="X7" s="157"/>
      <c r="Y7" s="157"/>
      <c r="Z7" s="157"/>
      <c r="AA7" s="156"/>
      <c r="AB7" s="156"/>
      <c r="AC7" s="156"/>
      <c r="AD7" s="157"/>
      <c r="AE7" s="157"/>
      <c r="AF7" s="157"/>
      <c r="AG7" s="156"/>
      <c r="AH7" s="156"/>
      <c r="AI7" s="156"/>
      <c r="AJ7" s="157"/>
      <c r="AK7" s="157"/>
      <c r="AL7" s="178"/>
      <c r="AM7" s="179">
        <f t="shared" si="0"/>
        <v>0</v>
      </c>
      <c r="AN7" s="180"/>
      <c r="AO7" s="181"/>
      <c r="AR7" s="46">
        <v>1</v>
      </c>
      <c r="AS7" s="224">
        <f>+AW6/4</f>
        <v>0</v>
      </c>
      <c r="AT7" s="225"/>
      <c r="AU7" s="225"/>
      <c r="AV7" s="225">
        <f>+AM12</f>
        <v>0</v>
      </c>
      <c r="AW7" s="225"/>
      <c r="AX7" s="225"/>
      <c r="AY7" s="225">
        <f>+AS7-AV7</f>
        <v>0</v>
      </c>
      <c r="AZ7" s="225"/>
      <c r="BA7" s="228"/>
      <c r="BC7" s="47">
        <v>1</v>
      </c>
      <c r="BD7" s="224">
        <f>+BH6/4</f>
        <v>0</v>
      </c>
      <c r="BE7" s="225"/>
      <c r="BF7" s="225"/>
      <c r="BG7" s="225">
        <f>+F12</f>
        <v>0</v>
      </c>
      <c r="BH7" s="225"/>
      <c r="BI7" s="225"/>
      <c r="BJ7" s="225">
        <f>+BD7-BG7</f>
        <v>0</v>
      </c>
      <c r="BK7" s="225"/>
      <c r="BL7" s="255"/>
      <c r="BM7" s="66"/>
      <c r="BN7" s="48">
        <v>1</v>
      </c>
      <c r="BO7" s="224">
        <f>+BS6/4</f>
        <v>0</v>
      </c>
      <c r="BP7" s="225"/>
      <c r="BQ7" s="225"/>
      <c r="BR7" s="225">
        <f>+I12</f>
        <v>0</v>
      </c>
      <c r="BS7" s="225"/>
      <c r="BT7" s="225"/>
      <c r="BU7" s="225">
        <f>+BO7-BR7</f>
        <v>0</v>
      </c>
      <c r="BV7" s="225"/>
      <c r="BW7" s="269"/>
      <c r="CQ7" s="1"/>
      <c r="CR7" s="4"/>
    </row>
    <row r="8" spans="2:96">
      <c r="B8" s="161">
        <v>42443</v>
      </c>
      <c r="C8" s="162"/>
      <c r="D8" s="162"/>
      <c r="E8" s="55" t="s">
        <v>8</v>
      </c>
      <c r="F8" s="168"/>
      <c r="G8" s="157"/>
      <c r="H8" s="157"/>
      <c r="I8" s="156"/>
      <c r="J8" s="156"/>
      <c r="K8" s="156"/>
      <c r="L8" s="157"/>
      <c r="M8" s="157"/>
      <c r="N8" s="157"/>
      <c r="O8" s="156"/>
      <c r="P8" s="156"/>
      <c r="Q8" s="156"/>
      <c r="R8" s="157"/>
      <c r="S8" s="157"/>
      <c r="T8" s="157"/>
      <c r="U8" s="156"/>
      <c r="V8" s="156"/>
      <c r="W8" s="156"/>
      <c r="X8" s="157"/>
      <c r="Y8" s="157"/>
      <c r="Z8" s="157"/>
      <c r="AA8" s="156"/>
      <c r="AB8" s="156"/>
      <c r="AC8" s="156"/>
      <c r="AD8" s="157"/>
      <c r="AE8" s="157"/>
      <c r="AF8" s="157"/>
      <c r="AG8" s="156"/>
      <c r="AH8" s="156"/>
      <c r="AI8" s="156"/>
      <c r="AJ8" s="157"/>
      <c r="AK8" s="157"/>
      <c r="AL8" s="178"/>
      <c r="AM8" s="179">
        <f t="shared" si="0"/>
        <v>0</v>
      </c>
      <c r="AN8" s="180"/>
      <c r="AO8" s="181"/>
      <c r="AR8" s="12">
        <v>2</v>
      </c>
      <c r="AS8" s="213"/>
      <c r="AT8" s="211"/>
      <c r="AU8" s="211"/>
      <c r="AV8" s="211">
        <f>+AM21</f>
        <v>0</v>
      </c>
      <c r="AW8" s="211"/>
      <c r="AX8" s="211"/>
      <c r="AY8" s="211">
        <f t="shared" ref="AY8:AY10" si="1">+AS8-AV8</f>
        <v>0</v>
      </c>
      <c r="AZ8" s="211"/>
      <c r="BA8" s="229"/>
      <c r="BC8" s="14">
        <v>2</v>
      </c>
      <c r="BD8" s="213"/>
      <c r="BE8" s="211"/>
      <c r="BF8" s="211"/>
      <c r="BG8" s="211">
        <f>+F21</f>
        <v>0</v>
      </c>
      <c r="BH8" s="211"/>
      <c r="BI8" s="211"/>
      <c r="BJ8" s="211">
        <f t="shared" ref="BJ8:BJ10" si="2">+BD8-BG8</f>
        <v>0</v>
      </c>
      <c r="BK8" s="211"/>
      <c r="BL8" s="256"/>
      <c r="BM8" s="66"/>
      <c r="BN8" s="16">
        <v>2</v>
      </c>
      <c r="BO8" s="213"/>
      <c r="BP8" s="211"/>
      <c r="BQ8" s="211"/>
      <c r="BR8" s="211">
        <f>+I21</f>
        <v>0</v>
      </c>
      <c r="BS8" s="211"/>
      <c r="BT8" s="211"/>
      <c r="BU8" s="211">
        <f t="shared" ref="BU8:BU10" si="3">+BO8-BR8</f>
        <v>0</v>
      </c>
      <c r="BV8" s="211"/>
      <c r="BW8" s="270"/>
      <c r="CQ8" s="1"/>
      <c r="CR8" s="4"/>
    </row>
    <row r="9" spans="2:96">
      <c r="B9" s="161">
        <v>42444</v>
      </c>
      <c r="C9" s="162"/>
      <c r="D9" s="162"/>
      <c r="E9" s="55" t="s">
        <v>9</v>
      </c>
      <c r="F9" s="168"/>
      <c r="G9" s="157"/>
      <c r="H9" s="157"/>
      <c r="I9" s="156"/>
      <c r="J9" s="156"/>
      <c r="K9" s="156"/>
      <c r="L9" s="157"/>
      <c r="M9" s="157"/>
      <c r="N9" s="157"/>
      <c r="O9" s="156"/>
      <c r="P9" s="156"/>
      <c r="Q9" s="156"/>
      <c r="R9" s="157"/>
      <c r="S9" s="157"/>
      <c r="T9" s="157"/>
      <c r="U9" s="156"/>
      <c r="V9" s="156"/>
      <c r="W9" s="156"/>
      <c r="X9" s="157"/>
      <c r="Y9" s="157"/>
      <c r="Z9" s="157"/>
      <c r="AA9" s="156"/>
      <c r="AB9" s="156"/>
      <c r="AC9" s="156"/>
      <c r="AD9" s="157"/>
      <c r="AE9" s="157"/>
      <c r="AF9" s="157"/>
      <c r="AG9" s="156"/>
      <c r="AH9" s="156"/>
      <c r="AI9" s="156"/>
      <c r="AJ9" s="157"/>
      <c r="AK9" s="157"/>
      <c r="AL9" s="178"/>
      <c r="AM9" s="179">
        <f t="shared" si="0"/>
        <v>0</v>
      </c>
      <c r="AN9" s="180"/>
      <c r="AO9" s="181"/>
      <c r="AR9" s="12">
        <v>3</v>
      </c>
      <c r="AS9" s="213"/>
      <c r="AT9" s="211"/>
      <c r="AU9" s="211"/>
      <c r="AV9" s="211">
        <f>+AM30</f>
        <v>0</v>
      </c>
      <c r="AW9" s="211"/>
      <c r="AX9" s="211"/>
      <c r="AY9" s="211">
        <f t="shared" si="1"/>
        <v>0</v>
      </c>
      <c r="AZ9" s="211"/>
      <c r="BA9" s="229"/>
      <c r="BC9" s="14">
        <v>3</v>
      </c>
      <c r="BD9" s="213"/>
      <c r="BE9" s="211"/>
      <c r="BF9" s="211"/>
      <c r="BG9" s="211">
        <f>+F30</f>
        <v>0</v>
      </c>
      <c r="BH9" s="211"/>
      <c r="BI9" s="211"/>
      <c r="BJ9" s="211">
        <f t="shared" si="2"/>
        <v>0</v>
      </c>
      <c r="BK9" s="211"/>
      <c r="BL9" s="256"/>
      <c r="BM9" s="66"/>
      <c r="BN9" s="16">
        <v>3</v>
      </c>
      <c r="BO9" s="213"/>
      <c r="BP9" s="211"/>
      <c r="BQ9" s="211"/>
      <c r="BR9" s="211">
        <f>+I30</f>
        <v>0</v>
      </c>
      <c r="BS9" s="211"/>
      <c r="BT9" s="211"/>
      <c r="BU9" s="211">
        <f t="shared" si="3"/>
        <v>0</v>
      </c>
      <c r="BV9" s="211"/>
      <c r="BW9" s="270"/>
      <c r="CQ9" s="1"/>
      <c r="CR9" s="4"/>
    </row>
    <row r="10" spans="2:96" ht="14.25" thickBot="1">
      <c r="B10" s="161">
        <v>42445</v>
      </c>
      <c r="C10" s="162"/>
      <c r="D10" s="162"/>
      <c r="E10" s="55" t="s">
        <v>10</v>
      </c>
      <c r="F10" s="168"/>
      <c r="G10" s="157"/>
      <c r="H10" s="157"/>
      <c r="I10" s="156"/>
      <c r="J10" s="156"/>
      <c r="K10" s="156"/>
      <c r="L10" s="157"/>
      <c r="M10" s="157"/>
      <c r="N10" s="157"/>
      <c r="O10" s="156"/>
      <c r="P10" s="156"/>
      <c r="Q10" s="156"/>
      <c r="R10" s="157"/>
      <c r="S10" s="157"/>
      <c r="T10" s="157"/>
      <c r="U10" s="156"/>
      <c r="V10" s="156"/>
      <c r="W10" s="156"/>
      <c r="X10" s="157"/>
      <c r="Y10" s="157"/>
      <c r="Z10" s="157"/>
      <c r="AA10" s="156"/>
      <c r="AB10" s="156"/>
      <c r="AC10" s="156"/>
      <c r="AD10" s="157"/>
      <c r="AE10" s="157"/>
      <c r="AF10" s="157"/>
      <c r="AG10" s="156"/>
      <c r="AH10" s="156"/>
      <c r="AI10" s="156"/>
      <c r="AJ10" s="157"/>
      <c r="AK10" s="157"/>
      <c r="AL10" s="178"/>
      <c r="AM10" s="179">
        <f t="shared" si="0"/>
        <v>0</v>
      </c>
      <c r="AN10" s="180"/>
      <c r="AO10" s="181"/>
      <c r="AR10" s="13">
        <v>4</v>
      </c>
      <c r="AS10" s="226"/>
      <c r="AT10" s="227"/>
      <c r="AU10" s="227"/>
      <c r="AV10" s="227">
        <f>+AM39</f>
        <v>0</v>
      </c>
      <c r="AW10" s="227"/>
      <c r="AX10" s="227"/>
      <c r="AY10" s="227">
        <f t="shared" si="1"/>
        <v>0</v>
      </c>
      <c r="AZ10" s="227"/>
      <c r="BA10" s="230"/>
      <c r="BC10" s="15">
        <v>4</v>
      </c>
      <c r="BD10" s="213"/>
      <c r="BE10" s="211"/>
      <c r="BF10" s="211"/>
      <c r="BG10" s="227">
        <f>+F39</f>
        <v>0</v>
      </c>
      <c r="BH10" s="227"/>
      <c r="BI10" s="227"/>
      <c r="BJ10" s="227">
        <f t="shared" si="2"/>
        <v>0</v>
      </c>
      <c r="BK10" s="227"/>
      <c r="BL10" s="257"/>
      <c r="BM10" s="66"/>
      <c r="BN10" s="17">
        <v>4</v>
      </c>
      <c r="BO10" s="213"/>
      <c r="BP10" s="211"/>
      <c r="BQ10" s="211"/>
      <c r="BR10" s="227">
        <f>+I39</f>
        <v>0</v>
      </c>
      <c r="BS10" s="227"/>
      <c r="BT10" s="227"/>
      <c r="BU10" s="227">
        <f t="shared" si="3"/>
        <v>0</v>
      </c>
      <c r="BV10" s="227"/>
      <c r="BW10" s="271"/>
      <c r="CQ10" s="1"/>
      <c r="CR10" s="4"/>
    </row>
    <row r="11" spans="2:96" ht="15" thickTop="1" thickBot="1">
      <c r="B11" s="161">
        <v>42446</v>
      </c>
      <c r="C11" s="162"/>
      <c r="D11" s="162"/>
      <c r="E11" s="55" t="s">
        <v>11</v>
      </c>
      <c r="F11" s="173"/>
      <c r="G11" s="158"/>
      <c r="H11" s="158"/>
      <c r="I11" s="159"/>
      <c r="J11" s="159"/>
      <c r="K11" s="159"/>
      <c r="L11" s="158"/>
      <c r="M11" s="158"/>
      <c r="N11" s="158"/>
      <c r="O11" s="159"/>
      <c r="P11" s="159"/>
      <c r="Q11" s="159"/>
      <c r="R11" s="158"/>
      <c r="S11" s="158"/>
      <c r="T11" s="158"/>
      <c r="U11" s="159"/>
      <c r="V11" s="159"/>
      <c r="W11" s="159"/>
      <c r="X11" s="158"/>
      <c r="Y11" s="158"/>
      <c r="Z11" s="158"/>
      <c r="AA11" s="159"/>
      <c r="AB11" s="159"/>
      <c r="AC11" s="159"/>
      <c r="AD11" s="158"/>
      <c r="AE11" s="158"/>
      <c r="AF11" s="158"/>
      <c r="AG11" s="159"/>
      <c r="AH11" s="159"/>
      <c r="AI11" s="159"/>
      <c r="AJ11" s="158"/>
      <c r="AK11" s="158"/>
      <c r="AL11" s="193"/>
      <c r="AM11" s="194">
        <f t="shared" si="0"/>
        <v>0</v>
      </c>
      <c r="AN11" s="195"/>
      <c r="AO11" s="196"/>
      <c r="AR11" s="6"/>
      <c r="AS11" s="214" t="s">
        <v>13</v>
      </c>
      <c r="AT11" s="215"/>
      <c r="AU11" s="216"/>
      <c r="AV11" s="217">
        <f>+SUM(AV7:AX10)</f>
        <v>0</v>
      </c>
      <c r="AW11" s="218"/>
      <c r="AX11" s="219"/>
      <c r="AY11" s="214"/>
      <c r="AZ11" s="215"/>
      <c r="BA11" s="220"/>
      <c r="BC11" s="7"/>
      <c r="BD11" s="258" t="s">
        <v>13</v>
      </c>
      <c r="BE11" s="259"/>
      <c r="BF11" s="260"/>
      <c r="BG11" s="217">
        <f>+SUM(BG7:BI10)</f>
        <v>0</v>
      </c>
      <c r="BH11" s="218"/>
      <c r="BI11" s="219"/>
      <c r="BJ11" s="258"/>
      <c r="BK11" s="259"/>
      <c r="BL11" s="261"/>
      <c r="BM11" s="66"/>
      <c r="BN11" s="8"/>
      <c r="BO11" s="272" t="s">
        <v>13</v>
      </c>
      <c r="BP11" s="273"/>
      <c r="BQ11" s="274"/>
      <c r="BR11" s="217">
        <f>+SUM(BR7:BT10)</f>
        <v>0</v>
      </c>
      <c r="BS11" s="218"/>
      <c r="BT11" s="219"/>
      <c r="BU11" s="272"/>
      <c r="BV11" s="273"/>
      <c r="BW11" s="275"/>
      <c r="CQ11" s="1"/>
      <c r="CR11" s="4"/>
    </row>
    <row r="12" spans="2:96" ht="15" thickTop="1" thickBot="1">
      <c r="B12" s="191"/>
      <c r="C12" s="191"/>
      <c r="D12" s="191"/>
      <c r="E12" s="70" t="s">
        <v>28</v>
      </c>
      <c r="F12" s="201">
        <f>+SUM(F4:H11)</f>
        <v>0</v>
      </c>
      <c r="G12" s="201"/>
      <c r="H12" s="201"/>
      <c r="I12" s="201">
        <f t="shared" ref="I12" si="4">+SUM(I4:K11)</f>
        <v>0</v>
      </c>
      <c r="J12" s="201"/>
      <c r="K12" s="201"/>
      <c r="L12" s="201">
        <f t="shared" ref="L12" si="5">+SUM(L4:N11)</f>
        <v>0</v>
      </c>
      <c r="M12" s="201"/>
      <c r="N12" s="201"/>
      <c r="O12" s="201">
        <f t="shared" ref="O12" si="6">+SUM(O4:Q11)</f>
        <v>0</v>
      </c>
      <c r="P12" s="201"/>
      <c r="Q12" s="201"/>
      <c r="R12" s="201">
        <f t="shared" ref="R12" si="7">+SUM(R4:T11)</f>
        <v>0</v>
      </c>
      <c r="S12" s="201"/>
      <c r="T12" s="201"/>
      <c r="U12" s="201">
        <f t="shared" ref="U12" si="8">+SUM(U4:W11)</f>
        <v>0</v>
      </c>
      <c r="V12" s="201"/>
      <c r="W12" s="201"/>
      <c r="X12" s="201">
        <f t="shared" ref="X12" si="9">+SUM(X4:Z11)</f>
        <v>0</v>
      </c>
      <c r="Y12" s="201"/>
      <c r="Z12" s="201"/>
      <c r="AA12" s="201">
        <f t="shared" ref="AA12" si="10">+SUM(AA4:AC11)</f>
        <v>0</v>
      </c>
      <c r="AB12" s="201"/>
      <c r="AC12" s="201"/>
      <c r="AD12" s="201">
        <f t="shared" ref="AD12" si="11">+SUM(AD4:AF11)</f>
        <v>0</v>
      </c>
      <c r="AE12" s="201"/>
      <c r="AF12" s="201"/>
      <c r="AG12" s="201">
        <f t="shared" ref="AG12" si="12">+SUM(AG4:AI11)</f>
        <v>0</v>
      </c>
      <c r="AH12" s="201"/>
      <c r="AI12" s="201"/>
      <c r="AJ12" s="201">
        <f t="shared" ref="AJ12" si="13">+SUM(AJ4:AL11)</f>
        <v>0</v>
      </c>
      <c r="AK12" s="201"/>
      <c r="AL12" s="201"/>
      <c r="AM12" s="201">
        <f t="shared" si="0"/>
        <v>0</v>
      </c>
      <c r="AN12" s="201"/>
      <c r="AO12" s="201"/>
      <c r="AS12" s="66"/>
      <c r="AT12" s="66"/>
      <c r="AU12" s="66"/>
      <c r="AV12" s="66"/>
      <c r="AW12" s="66"/>
      <c r="AX12" s="66"/>
      <c r="AY12" s="66"/>
      <c r="AZ12" s="66"/>
      <c r="BA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O12" s="66"/>
      <c r="BP12" s="66"/>
      <c r="BQ12" s="66"/>
      <c r="BR12" s="66"/>
      <c r="BS12" s="66"/>
      <c r="BT12" s="66"/>
      <c r="BU12" s="66"/>
      <c r="BV12" s="66"/>
      <c r="BW12" s="66"/>
      <c r="CQ12" s="1"/>
      <c r="CR12" s="4"/>
    </row>
    <row r="13" spans="2:96" ht="15" thickTop="1" thickBot="1">
      <c r="B13" s="161">
        <v>42447</v>
      </c>
      <c r="C13" s="162"/>
      <c r="D13" s="162"/>
      <c r="E13" s="55" t="s">
        <v>59</v>
      </c>
      <c r="F13" s="169"/>
      <c r="G13" s="170"/>
      <c r="H13" s="170"/>
      <c r="I13" s="174"/>
      <c r="J13" s="174"/>
      <c r="K13" s="174"/>
      <c r="L13" s="170"/>
      <c r="M13" s="170"/>
      <c r="N13" s="170"/>
      <c r="O13" s="174"/>
      <c r="P13" s="174"/>
      <c r="Q13" s="174"/>
      <c r="R13" s="170"/>
      <c r="S13" s="170"/>
      <c r="T13" s="170"/>
      <c r="U13" s="174"/>
      <c r="V13" s="174"/>
      <c r="W13" s="174"/>
      <c r="X13" s="170"/>
      <c r="Y13" s="170"/>
      <c r="Z13" s="170"/>
      <c r="AA13" s="174"/>
      <c r="AB13" s="174"/>
      <c r="AC13" s="174"/>
      <c r="AD13" s="170"/>
      <c r="AE13" s="170"/>
      <c r="AF13" s="170"/>
      <c r="AG13" s="174"/>
      <c r="AH13" s="174"/>
      <c r="AI13" s="174"/>
      <c r="AJ13" s="170"/>
      <c r="AK13" s="170"/>
      <c r="AL13" s="197"/>
      <c r="AM13" s="198">
        <f t="shared" si="0"/>
        <v>0</v>
      </c>
      <c r="AN13" s="199"/>
      <c r="AO13" s="200"/>
      <c r="AR13" s="310" t="s">
        <v>33</v>
      </c>
      <c r="AS13" s="311"/>
      <c r="AT13" s="311"/>
      <c r="AU13" s="311"/>
      <c r="AV13" s="311"/>
      <c r="AW13" s="311"/>
      <c r="AX13" s="311"/>
      <c r="AY13" s="311"/>
      <c r="AZ13" s="311"/>
      <c r="BA13" s="312"/>
      <c r="BC13" s="313" t="s">
        <v>32</v>
      </c>
      <c r="BD13" s="314"/>
      <c r="BE13" s="314"/>
      <c r="BF13" s="314"/>
      <c r="BG13" s="314"/>
      <c r="BH13" s="314"/>
      <c r="BI13" s="314"/>
      <c r="BJ13" s="314"/>
      <c r="BK13" s="314"/>
      <c r="BL13" s="315"/>
      <c r="BM13" s="66"/>
      <c r="BN13" s="316" t="s">
        <v>31</v>
      </c>
      <c r="BO13" s="317"/>
      <c r="BP13" s="317"/>
      <c r="BQ13" s="317"/>
      <c r="BR13" s="317"/>
      <c r="BS13" s="317"/>
      <c r="BT13" s="317"/>
      <c r="BU13" s="317"/>
      <c r="BV13" s="317"/>
      <c r="BW13" s="318"/>
      <c r="CQ13" s="1"/>
      <c r="CR13" s="4"/>
    </row>
    <row r="14" spans="2:96">
      <c r="B14" s="161">
        <v>42448</v>
      </c>
      <c r="C14" s="162"/>
      <c r="D14" s="162"/>
      <c r="E14" s="55" t="s">
        <v>6</v>
      </c>
      <c r="F14" s="168"/>
      <c r="G14" s="157"/>
      <c r="H14" s="157"/>
      <c r="I14" s="156"/>
      <c r="J14" s="156"/>
      <c r="K14" s="156"/>
      <c r="L14" s="157"/>
      <c r="M14" s="157"/>
      <c r="N14" s="157"/>
      <c r="O14" s="156"/>
      <c r="P14" s="156"/>
      <c r="Q14" s="156"/>
      <c r="R14" s="157"/>
      <c r="S14" s="157"/>
      <c r="T14" s="157"/>
      <c r="U14" s="156"/>
      <c r="V14" s="156"/>
      <c r="W14" s="156"/>
      <c r="X14" s="157"/>
      <c r="Y14" s="157"/>
      <c r="Z14" s="157"/>
      <c r="AA14" s="156"/>
      <c r="AB14" s="156"/>
      <c r="AC14" s="156"/>
      <c r="AD14" s="157"/>
      <c r="AE14" s="157"/>
      <c r="AF14" s="157"/>
      <c r="AG14" s="156"/>
      <c r="AH14" s="156"/>
      <c r="AI14" s="156"/>
      <c r="AJ14" s="157"/>
      <c r="AK14" s="157"/>
      <c r="AL14" s="178"/>
      <c r="AM14" s="179">
        <f t="shared" si="0"/>
        <v>0</v>
      </c>
      <c r="AN14" s="180"/>
      <c r="AO14" s="181"/>
      <c r="AR14" s="21">
        <v>1</v>
      </c>
      <c r="AS14" s="224">
        <f>+AW13/4</f>
        <v>0</v>
      </c>
      <c r="AT14" s="225"/>
      <c r="AU14" s="225"/>
      <c r="AV14" s="225">
        <f>+L12</f>
        <v>0</v>
      </c>
      <c r="AW14" s="225"/>
      <c r="AX14" s="225"/>
      <c r="AY14" s="225">
        <f>+AS14-AV14</f>
        <v>0</v>
      </c>
      <c r="AZ14" s="225"/>
      <c r="BA14" s="247"/>
      <c r="BC14" s="18">
        <v>1</v>
      </c>
      <c r="BD14" s="224">
        <f>+BH13/4</f>
        <v>0</v>
      </c>
      <c r="BE14" s="225"/>
      <c r="BF14" s="225"/>
      <c r="BG14" s="225">
        <f>+O12</f>
        <v>0</v>
      </c>
      <c r="BH14" s="225"/>
      <c r="BI14" s="225"/>
      <c r="BJ14" s="225">
        <f>+BD14-BG14</f>
        <v>0</v>
      </c>
      <c r="BK14" s="225"/>
      <c r="BL14" s="262"/>
      <c r="BM14" s="66"/>
      <c r="BN14" s="29">
        <v>1</v>
      </c>
      <c r="BO14" s="224">
        <f>+BS13/4</f>
        <v>0</v>
      </c>
      <c r="BP14" s="225"/>
      <c r="BQ14" s="225"/>
      <c r="BR14" s="225">
        <f>+R12</f>
        <v>0</v>
      </c>
      <c r="BS14" s="225"/>
      <c r="BT14" s="225"/>
      <c r="BU14" s="225">
        <f>+BO14-BR14</f>
        <v>0</v>
      </c>
      <c r="BV14" s="225"/>
      <c r="BW14" s="277"/>
      <c r="CQ14" s="1"/>
      <c r="CR14" s="4"/>
    </row>
    <row r="15" spans="2:96">
      <c r="B15" s="161">
        <v>42449</v>
      </c>
      <c r="C15" s="162"/>
      <c r="D15" s="162"/>
      <c r="E15" s="55" t="s">
        <v>7</v>
      </c>
      <c r="F15" s="168"/>
      <c r="G15" s="157"/>
      <c r="H15" s="157"/>
      <c r="I15" s="156"/>
      <c r="J15" s="156"/>
      <c r="K15" s="156"/>
      <c r="L15" s="157"/>
      <c r="M15" s="157"/>
      <c r="N15" s="157"/>
      <c r="O15" s="156"/>
      <c r="P15" s="156"/>
      <c r="Q15" s="156"/>
      <c r="R15" s="157"/>
      <c r="S15" s="157"/>
      <c r="T15" s="157"/>
      <c r="U15" s="156"/>
      <c r="V15" s="156"/>
      <c r="W15" s="156"/>
      <c r="X15" s="157"/>
      <c r="Y15" s="157"/>
      <c r="Z15" s="157"/>
      <c r="AA15" s="156"/>
      <c r="AB15" s="156"/>
      <c r="AC15" s="156"/>
      <c r="AD15" s="157"/>
      <c r="AE15" s="157"/>
      <c r="AF15" s="157"/>
      <c r="AG15" s="156"/>
      <c r="AH15" s="156"/>
      <c r="AI15" s="156"/>
      <c r="AJ15" s="157"/>
      <c r="AK15" s="157"/>
      <c r="AL15" s="178"/>
      <c r="AM15" s="179">
        <f t="shared" si="0"/>
        <v>0</v>
      </c>
      <c r="AN15" s="180"/>
      <c r="AO15" s="181"/>
      <c r="AR15" s="22">
        <v>2</v>
      </c>
      <c r="AS15" s="213"/>
      <c r="AT15" s="211"/>
      <c r="AU15" s="211"/>
      <c r="AV15" s="211">
        <f>+L21</f>
        <v>0</v>
      </c>
      <c r="AW15" s="211"/>
      <c r="AX15" s="211"/>
      <c r="AY15" s="211">
        <f t="shared" ref="AY15:AY17" si="14">+AS15-AV15</f>
        <v>0</v>
      </c>
      <c r="AZ15" s="211"/>
      <c r="BA15" s="212"/>
      <c r="BC15" s="19">
        <v>2</v>
      </c>
      <c r="BD15" s="213"/>
      <c r="BE15" s="211"/>
      <c r="BF15" s="211"/>
      <c r="BG15" s="211">
        <f>+O21</f>
        <v>0</v>
      </c>
      <c r="BH15" s="211"/>
      <c r="BI15" s="211"/>
      <c r="BJ15" s="211">
        <f t="shared" ref="BJ15:BJ17" si="15">+BD15-BG15</f>
        <v>0</v>
      </c>
      <c r="BK15" s="211"/>
      <c r="BL15" s="231"/>
      <c r="BM15" s="66"/>
      <c r="BN15" s="30">
        <v>2</v>
      </c>
      <c r="BO15" s="213"/>
      <c r="BP15" s="211"/>
      <c r="BQ15" s="211"/>
      <c r="BR15" s="211">
        <f>+R21</f>
        <v>0</v>
      </c>
      <c r="BS15" s="211"/>
      <c r="BT15" s="211"/>
      <c r="BU15" s="211">
        <f t="shared" ref="BU15:BU17" si="16">+BO15-BR15</f>
        <v>0</v>
      </c>
      <c r="BV15" s="211"/>
      <c r="BW15" s="248"/>
      <c r="CQ15" s="1"/>
      <c r="CR15" s="4"/>
    </row>
    <row r="16" spans="2:96">
      <c r="B16" s="161">
        <v>42450</v>
      </c>
      <c r="C16" s="162"/>
      <c r="D16" s="162"/>
      <c r="E16" s="55" t="s">
        <v>8</v>
      </c>
      <c r="F16" s="168"/>
      <c r="G16" s="157"/>
      <c r="H16" s="157"/>
      <c r="I16" s="156"/>
      <c r="J16" s="156"/>
      <c r="K16" s="156"/>
      <c r="L16" s="157"/>
      <c r="M16" s="157"/>
      <c r="N16" s="157"/>
      <c r="O16" s="156"/>
      <c r="P16" s="156"/>
      <c r="Q16" s="156"/>
      <c r="R16" s="157"/>
      <c r="S16" s="157"/>
      <c r="T16" s="157"/>
      <c r="U16" s="156"/>
      <c r="V16" s="156"/>
      <c r="W16" s="156"/>
      <c r="X16" s="157"/>
      <c r="Y16" s="157"/>
      <c r="Z16" s="157"/>
      <c r="AA16" s="156"/>
      <c r="AB16" s="156"/>
      <c r="AC16" s="156"/>
      <c r="AD16" s="157"/>
      <c r="AE16" s="157"/>
      <c r="AF16" s="157"/>
      <c r="AG16" s="156"/>
      <c r="AH16" s="156"/>
      <c r="AI16" s="156"/>
      <c r="AJ16" s="157"/>
      <c r="AK16" s="157"/>
      <c r="AL16" s="178"/>
      <c r="AM16" s="179">
        <f t="shared" si="0"/>
        <v>0</v>
      </c>
      <c r="AN16" s="180"/>
      <c r="AO16" s="181"/>
      <c r="AR16" s="22">
        <v>3</v>
      </c>
      <c r="AS16" s="213"/>
      <c r="AT16" s="211"/>
      <c r="AU16" s="211"/>
      <c r="AV16" s="211">
        <f>+L30</f>
        <v>0</v>
      </c>
      <c r="AW16" s="211"/>
      <c r="AX16" s="211"/>
      <c r="AY16" s="211">
        <f t="shared" si="14"/>
        <v>0</v>
      </c>
      <c r="AZ16" s="211"/>
      <c r="BA16" s="212"/>
      <c r="BC16" s="19">
        <v>3</v>
      </c>
      <c r="BD16" s="213"/>
      <c r="BE16" s="211"/>
      <c r="BF16" s="211"/>
      <c r="BG16" s="211">
        <f>+O30</f>
        <v>0</v>
      </c>
      <c r="BH16" s="211"/>
      <c r="BI16" s="211"/>
      <c r="BJ16" s="211">
        <f t="shared" si="15"/>
        <v>0</v>
      </c>
      <c r="BK16" s="211"/>
      <c r="BL16" s="231"/>
      <c r="BM16" s="66"/>
      <c r="BN16" s="30">
        <v>3</v>
      </c>
      <c r="BO16" s="213"/>
      <c r="BP16" s="211"/>
      <c r="BQ16" s="211"/>
      <c r="BR16" s="211">
        <f>+R30</f>
        <v>0</v>
      </c>
      <c r="BS16" s="211"/>
      <c r="BT16" s="211"/>
      <c r="BU16" s="211">
        <f t="shared" si="16"/>
        <v>0</v>
      </c>
      <c r="BV16" s="211"/>
      <c r="BW16" s="248"/>
      <c r="CQ16" s="1"/>
      <c r="CR16" s="4"/>
    </row>
    <row r="17" spans="2:96" ht="14.25" thickBot="1">
      <c r="B17" s="161">
        <v>42451</v>
      </c>
      <c r="C17" s="162"/>
      <c r="D17" s="162"/>
      <c r="E17" s="55" t="s">
        <v>9</v>
      </c>
      <c r="F17" s="168"/>
      <c r="G17" s="157"/>
      <c r="H17" s="157"/>
      <c r="I17" s="156"/>
      <c r="J17" s="156"/>
      <c r="K17" s="156"/>
      <c r="L17" s="157"/>
      <c r="M17" s="157"/>
      <c r="N17" s="157"/>
      <c r="O17" s="156"/>
      <c r="P17" s="156"/>
      <c r="Q17" s="156"/>
      <c r="R17" s="157"/>
      <c r="S17" s="157"/>
      <c r="T17" s="157"/>
      <c r="U17" s="156"/>
      <c r="V17" s="156"/>
      <c r="W17" s="156"/>
      <c r="X17" s="157"/>
      <c r="Y17" s="157"/>
      <c r="Z17" s="157"/>
      <c r="AA17" s="156"/>
      <c r="AB17" s="156"/>
      <c r="AC17" s="156"/>
      <c r="AD17" s="157"/>
      <c r="AE17" s="157"/>
      <c r="AF17" s="157"/>
      <c r="AG17" s="156"/>
      <c r="AH17" s="156"/>
      <c r="AI17" s="156"/>
      <c r="AJ17" s="157"/>
      <c r="AK17" s="157"/>
      <c r="AL17" s="178"/>
      <c r="AM17" s="179">
        <f t="shared" si="0"/>
        <v>0</v>
      </c>
      <c r="AN17" s="180"/>
      <c r="AO17" s="181"/>
      <c r="AR17" s="23">
        <v>4</v>
      </c>
      <c r="AS17" s="226"/>
      <c r="AT17" s="227"/>
      <c r="AU17" s="227"/>
      <c r="AV17" s="227">
        <f>+L39</f>
        <v>0</v>
      </c>
      <c r="AW17" s="227"/>
      <c r="AX17" s="227"/>
      <c r="AY17" s="227">
        <f t="shared" si="14"/>
        <v>0</v>
      </c>
      <c r="AZ17" s="227"/>
      <c r="BA17" s="232"/>
      <c r="BC17" s="20">
        <v>4</v>
      </c>
      <c r="BD17" s="213"/>
      <c r="BE17" s="211"/>
      <c r="BF17" s="211"/>
      <c r="BG17" s="227">
        <f>+O39</f>
        <v>0</v>
      </c>
      <c r="BH17" s="227"/>
      <c r="BI17" s="227"/>
      <c r="BJ17" s="227">
        <f t="shared" si="15"/>
        <v>0</v>
      </c>
      <c r="BK17" s="227"/>
      <c r="BL17" s="278"/>
      <c r="BM17" s="66"/>
      <c r="BN17" s="31">
        <v>4</v>
      </c>
      <c r="BO17" s="213"/>
      <c r="BP17" s="211"/>
      <c r="BQ17" s="211"/>
      <c r="BR17" s="227">
        <f>+R39</f>
        <v>0</v>
      </c>
      <c r="BS17" s="227"/>
      <c r="BT17" s="227"/>
      <c r="BU17" s="227">
        <f t="shared" si="16"/>
        <v>0</v>
      </c>
      <c r="BV17" s="227"/>
      <c r="BW17" s="276"/>
      <c r="CQ17" s="1"/>
      <c r="CR17" s="4"/>
    </row>
    <row r="18" spans="2:96" ht="15" thickTop="1" thickBot="1">
      <c r="B18" s="161">
        <v>42452</v>
      </c>
      <c r="C18" s="162"/>
      <c r="D18" s="162"/>
      <c r="E18" s="55" t="s">
        <v>10</v>
      </c>
      <c r="F18" s="168"/>
      <c r="G18" s="157"/>
      <c r="H18" s="157"/>
      <c r="I18" s="156"/>
      <c r="J18" s="156"/>
      <c r="K18" s="156"/>
      <c r="L18" s="157"/>
      <c r="M18" s="157"/>
      <c r="N18" s="157"/>
      <c r="O18" s="156"/>
      <c r="P18" s="156"/>
      <c r="Q18" s="156"/>
      <c r="R18" s="157"/>
      <c r="S18" s="157"/>
      <c r="T18" s="157"/>
      <c r="U18" s="156"/>
      <c r="V18" s="156"/>
      <c r="W18" s="156"/>
      <c r="X18" s="157"/>
      <c r="Y18" s="157"/>
      <c r="Z18" s="157"/>
      <c r="AA18" s="156"/>
      <c r="AB18" s="156"/>
      <c r="AC18" s="156"/>
      <c r="AD18" s="157"/>
      <c r="AE18" s="157"/>
      <c r="AF18" s="157"/>
      <c r="AG18" s="156"/>
      <c r="AH18" s="156"/>
      <c r="AI18" s="156"/>
      <c r="AJ18" s="157"/>
      <c r="AK18" s="157"/>
      <c r="AL18" s="178"/>
      <c r="AM18" s="179">
        <f t="shared" si="0"/>
        <v>0</v>
      </c>
      <c r="AN18" s="180"/>
      <c r="AO18" s="181"/>
      <c r="AR18" s="9"/>
      <c r="AS18" s="233" t="s">
        <v>13</v>
      </c>
      <c r="AT18" s="234"/>
      <c r="AU18" s="235"/>
      <c r="AV18" s="217">
        <f>+SUM(AV14:AX17)</f>
        <v>0</v>
      </c>
      <c r="AW18" s="218"/>
      <c r="AX18" s="219"/>
      <c r="AY18" s="233"/>
      <c r="AZ18" s="234"/>
      <c r="BA18" s="236"/>
      <c r="BC18" s="10"/>
      <c r="BD18" s="279" t="s">
        <v>13</v>
      </c>
      <c r="BE18" s="280"/>
      <c r="BF18" s="281"/>
      <c r="BG18" s="217">
        <f>+SUM(BG14:BI17)</f>
        <v>0</v>
      </c>
      <c r="BH18" s="218"/>
      <c r="BI18" s="219"/>
      <c r="BJ18" s="279"/>
      <c r="BK18" s="280"/>
      <c r="BL18" s="282"/>
      <c r="BM18" s="66"/>
      <c r="BN18" s="32"/>
      <c r="BO18" s="295" t="s">
        <v>13</v>
      </c>
      <c r="BP18" s="296"/>
      <c r="BQ18" s="297"/>
      <c r="BR18" s="217">
        <f>+SUM(BR14:BT17)</f>
        <v>0</v>
      </c>
      <c r="BS18" s="218"/>
      <c r="BT18" s="219"/>
      <c r="BU18" s="295"/>
      <c r="BV18" s="296"/>
      <c r="BW18" s="298"/>
      <c r="CQ18" s="1"/>
      <c r="CR18" s="4"/>
    </row>
    <row r="19" spans="2:96" ht="15" thickTop="1" thickBot="1">
      <c r="B19" s="161">
        <v>42453</v>
      </c>
      <c r="C19" s="162"/>
      <c r="D19" s="162"/>
      <c r="E19" s="55" t="s">
        <v>11</v>
      </c>
      <c r="F19" s="168"/>
      <c r="G19" s="157"/>
      <c r="H19" s="157"/>
      <c r="I19" s="156"/>
      <c r="J19" s="156"/>
      <c r="K19" s="156"/>
      <c r="L19" s="157"/>
      <c r="M19" s="157"/>
      <c r="N19" s="157"/>
      <c r="O19" s="156"/>
      <c r="P19" s="156"/>
      <c r="Q19" s="156"/>
      <c r="R19" s="157"/>
      <c r="S19" s="157"/>
      <c r="T19" s="157"/>
      <c r="U19" s="156"/>
      <c r="V19" s="156"/>
      <c r="W19" s="156"/>
      <c r="X19" s="157"/>
      <c r="Y19" s="157"/>
      <c r="Z19" s="157"/>
      <c r="AA19" s="156"/>
      <c r="AB19" s="156"/>
      <c r="AC19" s="156"/>
      <c r="AD19" s="157"/>
      <c r="AE19" s="157"/>
      <c r="AF19" s="157"/>
      <c r="AG19" s="156"/>
      <c r="AH19" s="156"/>
      <c r="AI19" s="156"/>
      <c r="AJ19" s="157"/>
      <c r="AK19" s="157"/>
      <c r="AL19" s="178"/>
      <c r="AM19" s="179">
        <f t="shared" si="0"/>
        <v>0</v>
      </c>
      <c r="AN19" s="180"/>
      <c r="AO19" s="181"/>
      <c r="AS19" s="66"/>
      <c r="AT19" s="66"/>
      <c r="AU19" s="66"/>
      <c r="AV19" s="66"/>
      <c r="AW19" s="66"/>
      <c r="AX19" s="66"/>
      <c r="AY19" s="66"/>
      <c r="AZ19" s="66"/>
      <c r="BA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O19" s="66"/>
      <c r="BP19" s="66"/>
      <c r="BQ19" s="66"/>
      <c r="BR19" s="66"/>
      <c r="BS19" s="66"/>
      <c r="BT19" s="66"/>
      <c r="BU19" s="66"/>
      <c r="BV19" s="66"/>
      <c r="BW19" s="66"/>
      <c r="CQ19" s="1"/>
      <c r="CR19" s="4"/>
    </row>
    <row r="20" spans="2:96" ht="15" thickTop="1" thickBot="1">
      <c r="B20" s="161">
        <v>42454</v>
      </c>
      <c r="C20" s="162"/>
      <c r="D20" s="162"/>
      <c r="E20" s="55" t="s">
        <v>5</v>
      </c>
      <c r="F20" s="173"/>
      <c r="G20" s="158"/>
      <c r="H20" s="158"/>
      <c r="I20" s="159"/>
      <c r="J20" s="159"/>
      <c r="K20" s="159"/>
      <c r="L20" s="158"/>
      <c r="M20" s="158"/>
      <c r="N20" s="158"/>
      <c r="O20" s="159"/>
      <c r="P20" s="159"/>
      <c r="Q20" s="159"/>
      <c r="R20" s="158"/>
      <c r="S20" s="158"/>
      <c r="T20" s="158"/>
      <c r="U20" s="159"/>
      <c r="V20" s="159"/>
      <c r="W20" s="159"/>
      <c r="X20" s="158"/>
      <c r="Y20" s="158"/>
      <c r="Z20" s="158"/>
      <c r="AA20" s="159"/>
      <c r="AB20" s="159"/>
      <c r="AC20" s="159"/>
      <c r="AD20" s="158"/>
      <c r="AE20" s="158"/>
      <c r="AF20" s="158"/>
      <c r="AG20" s="159"/>
      <c r="AH20" s="159"/>
      <c r="AI20" s="159"/>
      <c r="AJ20" s="158"/>
      <c r="AK20" s="158"/>
      <c r="AL20" s="193"/>
      <c r="AM20" s="194">
        <f t="shared" si="0"/>
        <v>0</v>
      </c>
      <c r="AN20" s="195"/>
      <c r="AO20" s="196"/>
      <c r="AR20" s="319" t="s">
        <v>19</v>
      </c>
      <c r="AS20" s="320"/>
      <c r="AT20" s="320"/>
      <c r="AU20" s="320"/>
      <c r="AV20" s="320"/>
      <c r="AW20" s="320"/>
      <c r="AX20" s="320"/>
      <c r="AY20" s="320"/>
      <c r="AZ20" s="320"/>
      <c r="BA20" s="321"/>
      <c r="BC20" s="322" t="s">
        <v>20</v>
      </c>
      <c r="BD20" s="323"/>
      <c r="BE20" s="323"/>
      <c r="BF20" s="323"/>
      <c r="BG20" s="323"/>
      <c r="BH20" s="323"/>
      <c r="BI20" s="323"/>
      <c r="BJ20" s="323"/>
      <c r="BK20" s="323"/>
      <c r="BL20" s="324"/>
      <c r="BM20" s="66"/>
      <c r="BN20" s="325" t="s">
        <v>34</v>
      </c>
      <c r="BO20" s="326"/>
      <c r="BP20" s="326"/>
      <c r="BQ20" s="326"/>
      <c r="BR20" s="326"/>
      <c r="BS20" s="326"/>
      <c r="BT20" s="326"/>
      <c r="BU20" s="326"/>
      <c r="BV20" s="326"/>
      <c r="BW20" s="327"/>
      <c r="CQ20" s="1"/>
      <c r="CR20" s="4"/>
    </row>
    <row r="21" spans="2:96" ht="15" thickTop="1" thickBot="1">
      <c r="B21" s="192"/>
      <c r="C21" s="192"/>
      <c r="D21" s="192"/>
      <c r="E21" s="54" t="s">
        <v>28</v>
      </c>
      <c r="F21" s="166">
        <f>+SUM(F13:H20)</f>
        <v>0</v>
      </c>
      <c r="G21" s="166"/>
      <c r="H21" s="166"/>
      <c r="I21" s="166">
        <f t="shared" ref="I21" si="17">+SUM(I13:K20)</f>
        <v>0</v>
      </c>
      <c r="J21" s="166"/>
      <c r="K21" s="166"/>
      <c r="L21" s="166">
        <f t="shared" ref="L21" si="18">+SUM(L13:N20)</f>
        <v>0</v>
      </c>
      <c r="M21" s="166"/>
      <c r="N21" s="166"/>
      <c r="O21" s="166">
        <f t="shared" ref="O21" si="19">+SUM(O13:Q20)</f>
        <v>0</v>
      </c>
      <c r="P21" s="166"/>
      <c r="Q21" s="166"/>
      <c r="R21" s="166">
        <f t="shared" ref="R21" si="20">+SUM(R13:T20)</f>
        <v>0</v>
      </c>
      <c r="S21" s="166"/>
      <c r="T21" s="166"/>
      <c r="U21" s="166">
        <f t="shared" ref="U21" si="21">+SUM(U13:W20)</f>
        <v>0</v>
      </c>
      <c r="V21" s="166"/>
      <c r="W21" s="166"/>
      <c r="X21" s="166">
        <f t="shared" ref="X21" si="22">+SUM(X13:Z20)</f>
        <v>0</v>
      </c>
      <c r="Y21" s="166"/>
      <c r="Z21" s="166"/>
      <c r="AA21" s="166">
        <f t="shared" ref="AA21" si="23">+SUM(AA13:AC20)</f>
        <v>0</v>
      </c>
      <c r="AB21" s="166"/>
      <c r="AC21" s="166"/>
      <c r="AD21" s="166">
        <f t="shared" ref="AD21" si="24">+SUM(AD13:AF20)</f>
        <v>0</v>
      </c>
      <c r="AE21" s="166"/>
      <c r="AF21" s="166"/>
      <c r="AG21" s="166">
        <f t="shared" ref="AG21" si="25">+SUM(AG13:AI20)</f>
        <v>0</v>
      </c>
      <c r="AH21" s="166"/>
      <c r="AI21" s="166"/>
      <c r="AJ21" s="166">
        <f t="shared" ref="AJ21" si="26">+SUM(AJ13:AL20)</f>
        <v>0</v>
      </c>
      <c r="AK21" s="166"/>
      <c r="AL21" s="166"/>
      <c r="AM21" s="166">
        <f t="shared" si="0"/>
        <v>0</v>
      </c>
      <c r="AN21" s="166"/>
      <c r="AO21" s="166"/>
      <c r="AR21" s="52">
        <v>1</v>
      </c>
      <c r="AS21" s="224">
        <f>+AW20/4</f>
        <v>0</v>
      </c>
      <c r="AT21" s="225"/>
      <c r="AU21" s="225"/>
      <c r="AV21" s="225">
        <f>+U12</f>
        <v>0</v>
      </c>
      <c r="AW21" s="225"/>
      <c r="AX21" s="225"/>
      <c r="AY21" s="225">
        <f>+AS21-AV21</f>
        <v>0</v>
      </c>
      <c r="AZ21" s="225"/>
      <c r="BA21" s="237"/>
      <c r="BC21" s="53">
        <v>1</v>
      </c>
      <c r="BD21" s="224">
        <f>+BH20/4</f>
        <v>0</v>
      </c>
      <c r="BE21" s="225"/>
      <c r="BF21" s="225"/>
      <c r="BG21" s="225">
        <f>+X12</f>
        <v>0</v>
      </c>
      <c r="BH21" s="225"/>
      <c r="BI21" s="225"/>
      <c r="BJ21" s="225">
        <f>+BD21-BG21</f>
        <v>0</v>
      </c>
      <c r="BK21" s="225"/>
      <c r="BL21" s="299"/>
      <c r="BM21" s="66"/>
      <c r="BN21" s="33">
        <v>1</v>
      </c>
      <c r="BO21" s="224">
        <f>+BS20/4</f>
        <v>0</v>
      </c>
      <c r="BP21" s="225"/>
      <c r="BQ21" s="225"/>
      <c r="BR21" s="225">
        <f>+AA12</f>
        <v>0</v>
      </c>
      <c r="BS21" s="225"/>
      <c r="BT21" s="225"/>
      <c r="BU21" s="225">
        <f>+BO21-BR21</f>
        <v>0</v>
      </c>
      <c r="BV21" s="225"/>
      <c r="BW21" s="329"/>
      <c r="CQ21" s="1"/>
      <c r="CR21" s="4"/>
    </row>
    <row r="22" spans="2:96" ht="14.25" thickTop="1">
      <c r="B22" s="161">
        <v>42455</v>
      </c>
      <c r="C22" s="162"/>
      <c r="D22" s="162"/>
      <c r="E22" s="55" t="s">
        <v>60</v>
      </c>
      <c r="F22" s="205"/>
      <c r="G22" s="202"/>
      <c r="H22" s="202"/>
      <c r="I22" s="206"/>
      <c r="J22" s="206"/>
      <c r="K22" s="206"/>
      <c r="L22" s="202"/>
      <c r="M22" s="202"/>
      <c r="N22" s="202"/>
      <c r="O22" s="206"/>
      <c r="P22" s="206"/>
      <c r="Q22" s="206"/>
      <c r="R22" s="202"/>
      <c r="S22" s="202"/>
      <c r="T22" s="202"/>
      <c r="U22" s="206"/>
      <c r="V22" s="206"/>
      <c r="W22" s="206"/>
      <c r="X22" s="202"/>
      <c r="Y22" s="202"/>
      <c r="Z22" s="202"/>
      <c r="AA22" s="206"/>
      <c r="AB22" s="206"/>
      <c r="AC22" s="206"/>
      <c r="AD22" s="202"/>
      <c r="AE22" s="202"/>
      <c r="AF22" s="202"/>
      <c r="AG22" s="206"/>
      <c r="AH22" s="206"/>
      <c r="AI22" s="206"/>
      <c r="AJ22" s="202"/>
      <c r="AK22" s="202"/>
      <c r="AL22" s="203"/>
      <c r="AM22" s="198">
        <f t="shared" si="0"/>
        <v>0</v>
      </c>
      <c r="AN22" s="199"/>
      <c r="AO22" s="200"/>
      <c r="AR22" s="24">
        <v>2</v>
      </c>
      <c r="AS22" s="213"/>
      <c r="AT22" s="211"/>
      <c r="AU22" s="211"/>
      <c r="AV22" s="211">
        <f>+U21</f>
        <v>0</v>
      </c>
      <c r="AW22" s="211"/>
      <c r="AX22" s="211"/>
      <c r="AY22" s="211">
        <f t="shared" ref="AY22:AY24" si="27">+AS22-AV22</f>
        <v>0</v>
      </c>
      <c r="AZ22" s="211"/>
      <c r="BA22" s="241"/>
      <c r="BC22" s="26">
        <v>2</v>
      </c>
      <c r="BD22" s="213"/>
      <c r="BE22" s="211"/>
      <c r="BF22" s="211"/>
      <c r="BG22" s="211">
        <f>+X21</f>
        <v>0</v>
      </c>
      <c r="BH22" s="211"/>
      <c r="BI22" s="211"/>
      <c r="BJ22" s="211">
        <f t="shared" ref="BJ22:BJ24" si="28">+BD22-BG22</f>
        <v>0</v>
      </c>
      <c r="BK22" s="211"/>
      <c r="BL22" s="263"/>
      <c r="BM22" s="66"/>
      <c r="BN22" s="34">
        <v>2</v>
      </c>
      <c r="BO22" s="213"/>
      <c r="BP22" s="211"/>
      <c r="BQ22" s="211"/>
      <c r="BR22" s="211">
        <f>+AA21</f>
        <v>0</v>
      </c>
      <c r="BS22" s="211"/>
      <c r="BT22" s="211"/>
      <c r="BU22" s="211">
        <f t="shared" ref="BU22:BU24" si="29">+BO22-BR22</f>
        <v>0</v>
      </c>
      <c r="BV22" s="211"/>
      <c r="BW22" s="264"/>
      <c r="CQ22" s="1"/>
      <c r="CR22" s="4"/>
    </row>
    <row r="23" spans="2:96">
      <c r="B23" s="161">
        <v>42456</v>
      </c>
      <c r="C23" s="162"/>
      <c r="D23" s="162"/>
      <c r="E23" s="55" t="s">
        <v>7</v>
      </c>
      <c r="F23" s="163"/>
      <c r="G23" s="164"/>
      <c r="H23" s="164"/>
      <c r="I23" s="165"/>
      <c r="J23" s="165"/>
      <c r="K23" s="165"/>
      <c r="L23" s="164"/>
      <c r="M23" s="164"/>
      <c r="N23" s="164"/>
      <c r="O23" s="165"/>
      <c r="P23" s="165"/>
      <c r="Q23" s="165"/>
      <c r="R23" s="164"/>
      <c r="S23" s="164"/>
      <c r="T23" s="164"/>
      <c r="U23" s="165"/>
      <c r="V23" s="165"/>
      <c r="W23" s="165"/>
      <c r="X23" s="164"/>
      <c r="Y23" s="164"/>
      <c r="Z23" s="164"/>
      <c r="AA23" s="165"/>
      <c r="AB23" s="165"/>
      <c r="AC23" s="165"/>
      <c r="AD23" s="164"/>
      <c r="AE23" s="164"/>
      <c r="AF23" s="164"/>
      <c r="AG23" s="165"/>
      <c r="AH23" s="165"/>
      <c r="AI23" s="165"/>
      <c r="AJ23" s="164"/>
      <c r="AK23" s="164"/>
      <c r="AL23" s="204"/>
      <c r="AM23" s="179">
        <f t="shared" si="0"/>
        <v>0</v>
      </c>
      <c r="AN23" s="180"/>
      <c r="AO23" s="181"/>
      <c r="AR23" s="24">
        <v>3</v>
      </c>
      <c r="AS23" s="213"/>
      <c r="AT23" s="211"/>
      <c r="AU23" s="211"/>
      <c r="AV23" s="211">
        <f>+U30</f>
        <v>0</v>
      </c>
      <c r="AW23" s="211"/>
      <c r="AX23" s="211"/>
      <c r="AY23" s="211">
        <f t="shared" si="27"/>
        <v>0</v>
      </c>
      <c r="AZ23" s="211"/>
      <c r="BA23" s="241"/>
      <c r="BC23" s="26">
        <v>3</v>
      </c>
      <c r="BD23" s="213"/>
      <c r="BE23" s="211"/>
      <c r="BF23" s="211"/>
      <c r="BG23" s="211">
        <f>+X30</f>
        <v>0</v>
      </c>
      <c r="BH23" s="211"/>
      <c r="BI23" s="211"/>
      <c r="BJ23" s="211">
        <f t="shared" si="28"/>
        <v>0</v>
      </c>
      <c r="BK23" s="211"/>
      <c r="BL23" s="263"/>
      <c r="BM23" s="66"/>
      <c r="BN23" s="34">
        <v>3</v>
      </c>
      <c r="BO23" s="213"/>
      <c r="BP23" s="211"/>
      <c r="BQ23" s="211"/>
      <c r="BR23" s="211">
        <f>+AA30</f>
        <v>0</v>
      </c>
      <c r="BS23" s="211"/>
      <c r="BT23" s="211"/>
      <c r="BU23" s="211">
        <f t="shared" si="29"/>
        <v>0</v>
      </c>
      <c r="BV23" s="211"/>
      <c r="BW23" s="264"/>
      <c r="CQ23" s="1"/>
      <c r="CR23" s="4"/>
    </row>
    <row r="24" spans="2:96" ht="14.25" thickBot="1">
      <c r="B24" s="161">
        <v>42457</v>
      </c>
      <c r="C24" s="162"/>
      <c r="D24" s="162"/>
      <c r="E24" s="55" t="s">
        <v>8</v>
      </c>
      <c r="F24" s="163"/>
      <c r="G24" s="164"/>
      <c r="H24" s="164"/>
      <c r="I24" s="165"/>
      <c r="J24" s="165"/>
      <c r="K24" s="165"/>
      <c r="L24" s="164"/>
      <c r="M24" s="164"/>
      <c r="N24" s="164"/>
      <c r="O24" s="165"/>
      <c r="P24" s="165"/>
      <c r="Q24" s="165"/>
      <c r="R24" s="164"/>
      <c r="S24" s="164"/>
      <c r="T24" s="164"/>
      <c r="U24" s="165"/>
      <c r="V24" s="165"/>
      <c r="W24" s="165"/>
      <c r="X24" s="164"/>
      <c r="Y24" s="164"/>
      <c r="Z24" s="164"/>
      <c r="AA24" s="165"/>
      <c r="AB24" s="165"/>
      <c r="AC24" s="165"/>
      <c r="AD24" s="164"/>
      <c r="AE24" s="164"/>
      <c r="AF24" s="164"/>
      <c r="AG24" s="165"/>
      <c r="AH24" s="165"/>
      <c r="AI24" s="165"/>
      <c r="AJ24" s="164"/>
      <c r="AK24" s="164"/>
      <c r="AL24" s="204"/>
      <c r="AM24" s="179">
        <f t="shared" si="0"/>
        <v>0</v>
      </c>
      <c r="AN24" s="180"/>
      <c r="AO24" s="181"/>
      <c r="AR24" s="25">
        <v>4</v>
      </c>
      <c r="AS24" s="213"/>
      <c r="AT24" s="211"/>
      <c r="AU24" s="211"/>
      <c r="AV24" s="227">
        <f>+U39</f>
        <v>0</v>
      </c>
      <c r="AW24" s="227"/>
      <c r="AX24" s="227"/>
      <c r="AY24" s="227">
        <f t="shared" si="27"/>
        <v>0</v>
      </c>
      <c r="AZ24" s="227"/>
      <c r="BA24" s="242"/>
      <c r="BC24" s="27">
        <v>4</v>
      </c>
      <c r="BD24" s="213"/>
      <c r="BE24" s="211"/>
      <c r="BF24" s="211"/>
      <c r="BG24" s="227">
        <f>+X39</f>
        <v>0</v>
      </c>
      <c r="BH24" s="227"/>
      <c r="BI24" s="227"/>
      <c r="BJ24" s="227">
        <f t="shared" si="28"/>
        <v>0</v>
      </c>
      <c r="BK24" s="227"/>
      <c r="BL24" s="283"/>
      <c r="BM24" s="66"/>
      <c r="BN24" s="35">
        <v>4</v>
      </c>
      <c r="BO24" s="213"/>
      <c r="BP24" s="211"/>
      <c r="BQ24" s="211"/>
      <c r="BR24" s="227">
        <f>+AA39</f>
        <v>0</v>
      </c>
      <c r="BS24" s="227"/>
      <c r="BT24" s="227"/>
      <c r="BU24" s="227">
        <f t="shared" si="29"/>
        <v>0</v>
      </c>
      <c r="BV24" s="227"/>
      <c r="BW24" s="265"/>
      <c r="CQ24" s="1"/>
      <c r="CR24" s="4"/>
    </row>
    <row r="25" spans="2:96" ht="15" thickTop="1" thickBot="1">
      <c r="B25" s="161">
        <v>42458</v>
      </c>
      <c r="C25" s="162"/>
      <c r="D25" s="162"/>
      <c r="E25" s="55" t="s">
        <v>9</v>
      </c>
      <c r="F25" s="163"/>
      <c r="G25" s="164"/>
      <c r="H25" s="164"/>
      <c r="I25" s="165"/>
      <c r="J25" s="165"/>
      <c r="K25" s="165"/>
      <c r="L25" s="164"/>
      <c r="M25" s="164"/>
      <c r="N25" s="164"/>
      <c r="O25" s="165"/>
      <c r="P25" s="165"/>
      <c r="Q25" s="165"/>
      <c r="R25" s="164"/>
      <c r="S25" s="164"/>
      <c r="T25" s="164"/>
      <c r="U25" s="165"/>
      <c r="V25" s="165"/>
      <c r="W25" s="165"/>
      <c r="X25" s="164"/>
      <c r="Y25" s="164"/>
      <c r="Z25" s="164"/>
      <c r="AA25" s="165"/>
      <c r="AB25" s="165"/>
      <c r="AC25" s="165"/>
      <c r="AD25" s="164"/>
      <c r="AE25" s="164"/>
      <c r="AF25" s="164"/>
      <c r="AG25" s="165"/>
      <c r="AH25" s="165"/>
      <c r="AI25" s="165"/>
      <c r="AJ25" s="164"/>
      <c r="AK25" s="164"/>
      <c r="AL25" s="204"/>
      <c r="AM25" s="179">
        <f t="shared" si="0"/>
        <v>0</v>
      </c>
      <c r="AN25" s="180"/>
      <c r="AO25" s="181"/>
      <c r="AR25" s="11"/>
      <c r="AS25" s="243" t="s">
        <v>13</v>
      </c>
      <c r="AT25" s="244"/>
      <c r="AU25" s="245"/>
      <c r="AV25" s="217">
        <f>+SUM(AV21:AX24)</f>
        <v>0</v>
      </c>
      <c r="AW25" s="218"/>
      <c r="AX25" s="219"/>
      <c r="AY25" s="243"/>
      <c r="AZ25" s="244"/>
      <c r="BA25" s="246"/>
      <c r="BC25" s="28"/>
      <c r="BD25" s="238" t="s">
        <v>13</v>
      </c>
      <c r="BE25" s="239"/>
      <c r="BF25" s="240"/>
      <c r="BG25" s="217">
        <f>+SUM(BG21:BI24)</f>
        <v>0</v>
      </c>
      <c r="BH25" s="218"/>
      <c r="BI25" s="219"/>
      <c r="BJ25" s="238"/>
      <c r="BK25" s="239"/>
      <c r="BL25" s="294"/>
      <c r="BM25" s="66"/>
      <c r="BN25" s="36"/>
      <c r="BO25" s="266" t="s">
        <v>13</v>
      </c>
      <c r="BP25" s="267"/>
      <c r="BQ25" s="268"/>
      <c r="BR25" s="217">
        <f>+SUM(BR21:BT24)</f>
        <v>0</v>
      </c>
      <c r="BS25" s="218"/>
      <c r="BT25" s="219"/>
      <c r="BU25" s="266"/>
      <c r="BV25" s="267"/>
      <c r="BW25" s="367"/>
      <c r="CQ25" s="1"/>
      <c r="CR25" s="4"/>
    </row>
    <row r="26" spans="2:96" ht="15" thickTop="1" thickBot="1">
      <c r="B26" s="161">
        <v>42459</v>
      </c>
      <c r="C26" s="162"/>
      <c r="D26" s="162"/>
      <c r="E26" s="55" t="s">
        <v>10</v>
      </c>
      <c r="F26" s="163"/>
      <c r="G26" s="164"/>
      <c r="H26" s="164"/>
      <c r="I26" s="165"/>
      <c r="J26" s="165"/>
      <c r="K26" s="165"/>
      <c r="L26" s="164"/>
      <c r="M26" s="164"/>
      <c r="N26" s="164"/>
      <c r="O26" s="165"/>
      <c r="P26" s="165"/>
      <c r="Q26" s="165"/>
      <c r="R26" s="164"/>
      <c r="S26" s="164"/>
      <c r="T26" s="164"/>
      <c r="U26" s="165"/>
      <c r="V26" s="165"/>
      <c r="W26" s="165"/>
      <c r="X26" s="164"/>
      <c r="Y26" s="164"/>
      <c r="Z26" s="164"/>
      <c r="AA26" s="165"/>
      <c r="AB26" s="165"/>
      <c r="AC26" s="165"/>
      <c r="AD26" s="164"/>
      <c r="AE26" s="164"/>
      <c r="AF26" s="164"/>
      <c r="AG26" s="165"/>
      <c r="AH26" s="165"/>
      <c r="AI26" s="165"/>
      <c r="AJ26" s="164"/>
      <c r="AK26" s="164"/>
      <c r="AL26" s="204"/>
      <c r="AM26" s="179">
        <f t="shared" si="0"/>
        <v>0</v>
      </c>
      <c r="AN26" s="180"/>
      <c r="AO26" s="181"/>
      <c r="AS26" s="66"/>
      <c r="AT26" s="66"/>
      <c r="AU26" s="66"/>
      <c r="AV26" s="66"/>
      <c r="AW26" s="66"/>
      <c r="AX26" s="66"/>
      <c r="AY26" s="66"/>
      <c r="AZ26" s="66"/>
      <c r="BA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O26" s="66"/>
      <c r="BP26" s="66"/>
      <c r="BQ26" s="66"/>
      <c r="BR26" s="66"/>
      <c r="BS26" s="66"/>
      <c r="BT26" s="66"/>
      <c r="BU26" s="66"/>
      <c r="BV26" s="66"/>
      <c r="BW26" s="66"/>
      <c r="CQ26" s="1"/>
      <c r="CR26" s="4"/>
    </row>
    <row r="27" spans="2:96" ht="15" thickTop="1" thickBot="1">
      <c r="B27" s="161">
        <v>42460</v>
      </c>
      <c r="C27" s="162"/>
      <c r="D27" s="162"/>
      <c r="E27" s="55" t="s">
        <v>11</v>
      </c>
      <c r="F27" s="163"/>
      <c r="G27" s="164"/>
      <c r="H27" s="164"/>
      <c r="I27" s="165"/>
      <c r="J27" s="165"/>
      <c r="K27" s="165"/>
      <c r="L27" s="164"/>
      <c r="M27" s="164"/>
      <c r="N27" s="164"/>
      <c r="O27" s="165"/>
      <c r="P27" s="165"/>
      <c r="Q27" s="165"/>
      <c r="R27" s="164"/>
      <c r="S27" s="164"/>
      <c r="T27" s="164"/>
      <c r="U27" s="165"/>
      <c r="V27" s="165"/>
      <c r="W27" s="165"/>
      <c r="X27" s="164"/>
      <c r="Y27" s="164"/>
      <c r="Z27" s="164"/>
      <c r="AA27" s="165"/>
      <c r="AB27" s="165"/>
      <c r="AC27" s="165"/>
      <c r="AD27" s="164"/>
      <c r="AE27" s="164"/>
      <c r="AF27" s="164"/>
      <c r="AG27" s="165"/>
      <c r="AH27" s="165"/>
      <c r="AI27" s="165"/>
      <c r="AJ27" s="164"/>
      <c r="AK27" s="164"/>
      <c r="AL27" s="204"/>
      <c r="AM27" s="179">
        <f t="shared" si="0"/>
        <v>0</v>
      </c>
      <c r="AN27" s="180"/>
      <c r="AO27" s="181"/>
      <c r="AR27" s="249" t="s">
        <v>22</v>
      </c>
      <c r="AS27" s="250"/>
      <c r="AT27" s="250"/>
      <c r="AU27" s="250"/>
      <c r="AV27" s="250"/>
      <c r="AW27" s="250"/>
      <c r="AX27" s="250"/>
      <c r="AY27" s="250"/>
      <c r="AZ27" s="250"/>
      <c r="BA27" s="251"/>
      <c r="BC27" s="379" t="s">
        <v>23</v>
      </c>
      <c r="BD27" s="380"/>
      <c r="BE27" s="380"/>
      <c r="BF27" s="380"/>
      <c r="BG27" s="380"/>
      <c r="BH27" s="380"/>
      <c r="BI27" s="380"/>
      <c r="BJ27" s="380"/>
      <c r="BK27" s="380"/>
      <c r="BL27" s="381"/>
      <c r="BM27" s="66"/>
      <c r="BN27" s="376" t="s">
        <v>35</v>
      </c>
      <c r="BO27" s="377"/>
      <c r="BP27" s="377"/>
      <c r="BQ27" s="377"/>
      <c r="BR27" s="377"/>
      <c r="BS27" s="377"/>
      <c r="BT27" s="377"/>
      <c r="BU27" s="377"/>
      <c r="BV27" s="377"/>
      <c r="BW27" s="378"/>
      <c r="CQ27" s="1"/>
      <c r="CR27" s="4"/>
    </row>
    <row r="28" spans="2:96" ht="14.25" thickTop="1">
      <c r="B28" s="161">
        <v>42461</v>
      </c>
      <c r="C28" s="162"/>
      <c r="D28" s="162"/>
      <c r="E28" s="55" t="s">
        <v>5</v>
      </c>
      <c r="F28" s="163"/>
      <c r="G28" s="164"/>
      <c r="H28" s="164"/>
      <c r="I28" s="165"/>
      <c r="J28" s="165"/>
      <c r="K28" s="165"/>
      <c r="L28" s="164"/>
      <c r="M28" s="164"/>
      <c r="N28" s="164"/>
      <c r="O28" s="165"/>
      <c r="P28" s="165"/>
      <c r="Q28" s="165"/>
      <c r="R28" s="164"/>
      <c r="S28" s="164"/>
      <c r="T28" s="164"/>
      <c r="U28" s="165"/>
      <c r="V28" s="165"/>
      <c r="W28" s="165"/>
      <c r="X28" s="164"/>
      <c r="Y28" s="164"/>
      <c r="Z28" s="164"/>
      <c r="AA28" s="165"/>
      <c r="AB28" s="165"/>
      <c r="AC28" s="165"/>
      <c r="AD28" s="164"/>
      <c r="AE28" s="164"/>
      <c r="AF28" s="164"/>
      <c r="AG28" s="165"/>
      <c r="AH28" s="165"/>
      <c r="AI28" s="165"/>
      <c r="AJ28" s="164"/>
      <c r="AK28" s="164"/>
      <c r="AL28" s="204"/>
      <c r="AM28" s="179">
        <f t="shared" si="0"/>
        <v>0</v>
      </c>
      <c r="AN28" s="180"/>
      <c r="AO28" s="181"/>
      <c r="AR28" s="51">
        <v>1</v>
      </c>
      <c r="AS28" s="224">
        <f>+AW27/4</f>
        <v>0</v>
      </c>
      <c r="AT28" s="225"/>
      <c r="AU28" s="225"/>
      <c r="AV28" s="225">
        <f>+AD12</f>
        <v>0</v>
      </c>
      <c r="AW28" s="225"/>
      <c r="AX28" s="225"/>
      <c r="AY28" s="225">
        <f>+AS28-AV28</f>
        <v>0</v>
      </c>
      <c r="AZ28" s="225"/>
      <c r="BA28" s="400"/>
      <c r="BC28" s="50">
        <v>1</v>
      </c>
      <c r="BD28" s="224">
        <f>+BH27/4</f>
        <v>0</v>
      </c>
      <c r="BE28" s="225"/>
      <c r="BF28" s="225"/>
      <c r="BG28" s="225">
        <f>+AG12</f>
        <v>0</v>
      </c>
      <c r="BH28" s="225"/>
      <c r="BI28" s="225"/>
      <c r="BJ28" s="225">
        <f>+BD28-BG28</f>
        <v>0</v>
      </c>
      <c r="BK28" s="225"/>
      <c r="BL28" s="382"/>
      <c r="BM28" s="66"/>
      <c r="BN28" s="49">
        <v>1</v>
      </c>
      <c r="BO28" s="288">
        <f>+BS27/4</f>
        <v>0</v>
      </c>
      <c r="BP28" s="289"/>
      <c r="BQ28" s="224"/>
      <c r="BR28" s="225">
        <f>+AJ12</f>
        <v>0</v>
      </c>
      <c r="BS28" s="225"/>
      <c r="BT28" s="225"/>
      <c r="BU28" s="225">
        <f>+BO28-BR28</f>
        <v>0</v>
      </c>
      <c r="BV28" s="225"/>
      <c r="BW28" s="290"/>
      <c r="CQ28" s="1"/>
      <c r="CR28" s="4"/>
    </row>
    <row r="29" spans="2:96" ht="14.25" thickBot="1">
      <c r="B29" s="161">
        <v>42462</v>
      </c>
      <c r="C29" s="162"/>
      <c r="D29" s="162"/>
      <c r="E29" s="55" t="s">
        <v>6</v>
      </c>
      <c r="F29" s="334"/>
      <c r="G29" s="208"/>
      <c r="H29" s="208"/>
      <c r="I29" s="209"/>
      <c r="J29" s="209"/>
      <c r="K29" s="209"/>
      <c r="L29" s="208"/>
      <c r="M29" s="208"/>
      <c r="N29" s="208"/>
      <c r="O29" s="209"/>
      <c r="P29" s="209"/>
      <c r="Q29" s="209"/>
      <c r="R29" s="208"/>
      <c r="S29" s="208"/>
      <c r="T29" s="208"/>
      <c r="U29" s="209"/>
      <c r="V29" s="209"/>
      <c r="W29" s="209"/>
      <c r="X29" s="208"/>
      <c r="Y29" s="208"/>
      <c r="Z29" s="208"/>
      <c r="AA29" s="209"/>
      <c r="AB29" s="209"/>
      <c r="AC29" s="209"/>
      <c r="AD29" s="208"/>
      <c r="AE29" s="208"/>
      <c r="AF29" s="208"/>
      <c r="AG29" s="209"/>
      <c r="AH29" s="209"/>
      <c r="AI29" s="209"/>
      <c r="AJ29" s="208"/>
      <c r="AK29" s="208"/>
      <c r="AL29" s="210"/>
      <c r="AM29" s="194">
        <f t="shared" si="0"/>
        <v>0</v>
      </c>
      <c r="AN29" s="195"/>
      <c r="AO29" s="196"/>
      <c r="AR29" s="37">
        <v>2</v>
      </c>
      <c r="AS29" s="213"/>
      <c r="AT29" s="211"/>
      <c r="AU29" s="211"/>
      <c r="AV29" s="211">
        <f>+AD21</f>
        <v>0</v>
      </c>
      <c r="AW29" s="211"/>
      <c r="AX29" s="211"/>
      <c r="AY29" s="211">
        <f t="shared" ref="AY29:AY31" si="30">+AS29-AV29</f>
        <v>0</v>
      </c>
      <c r="AZ29" s="211"/>
      <c r="BA29" s="399"/>
      <c r="BC29" s="40">
        <v>2</v>
      </c>
      <c r="BD29" s="213"/>
      <c r="BE29" s="211"/>
      <c r="BF29" s="211"/>
      <c r="BG29" s="211">
        <f>+AG21</f>
        <v>0</v>
      </c>
      <c r="BH29" s="211"/>
      <c r="BI29" s="211"/>
      <c r="BJ29" s="211">
        <f t="shared" ref="BJ29:BJ31" si="31">+BD29-BG29</f>
        <v>0</v>
      </c>
      <c r="BK29" s="211"/>
      <c r="BL29" s="330"/>
      <c r="BM29" s="66"/>
      <c r="BN29" s="43">
        <v>2</v>
      </c>
      <c r="BO29" s="291"/>
      <c r="BP29" s="292"/>
      <c r="BQ29" s="213"/>
      <c r="BR29" s="211">
        <f>+AJ21</f>
        <v>0</v>
      </c>
      <c r="BS29" s="211"/>
      <c r="BT29" s="211"/>
      <c r="BU29" s="211">
        <f t="shared" ref="BU29:BU31" si="32">+BO29-BR29</f>
        <v>0</v>
      </c>
      <c r="BV29" s="211"/>
      <c r="BW29" s="293"/>
      <c r="CQ29" s="1"/>
      <c r="CR29" s="4"/>
    </row>
    <row r="30" spans="2:96" ht="15" thickTop="1" thickBot="1">
      <c r="B30" s="167"/>
      <c r="C30" s="167"/>
      <c r="D30" s="167"/>
      <c r="E30" s="71" t="s">
        <v>28</v>
      </c>
      <c r="F30" s="207">
        <f>+SUM(F22:H29)</f>
        <v>0</v>
      </c>
      <c r="G30" s="207"/>
      <c r="H30" s="207"/>
      <c r="I30" s="207">
        <f t="shared" ref="I30" si="33">+SUM(I22:K29)</f>
        <v>0</v>
      </c>
      <c r="J30" s="207"/>
      <c r="K30" s="207"/>
      <c r="L30" s="207">
        <f t="shared" ref="L30" si="34">+SUM(L22:N29)</f>
        <v>0</v>
      </c>
      <c r="M30" s="207"/>
      <c r="N30" s="207"/>
      <c r="O30" s="207">
        <f t="shared" ref="O30" si="35">+SUM(O22:Q29)</f>
        <v>0</v>
      </c>
      <c r="P30" s="207"/>
      <c r="Q30" s="207"/>
      <c r="R30" s="207">
        <f t="shared" ref="R30" si="36">+SUM(R22:T29)</f>
        <v>0</v>
      </c>
      <c r="S30" s="207"/>
      <c r="T30" s="207"/>
      <c r="U30" s="207">
        <f t="shared" ref="U30" si="37">+SUM(U22:W29)</f>
        <v>0</v>
      </c>
      <c r="V30" s="207"/>
      <c r="W30" s="207"/>
      <c r="X30" s="207">
        <f t="shared" ref="X30" si="38">+SUM(X22:Z29)</f>
        <v>0</v>
      </c>
      <c r="Y30" s="207"/>
      <c r="Z30" s="207"/>
      <c r="AA30" s="207">
        <f t="shared" ref="AA30" si="39">+SUM(AA22:AC29)</f>
        <v>0</v>
      </c>
      <c r="AB30" s="207"/>
      <c r="AC30" s="207"/>
      <c r="AD30" s="207">
        <f t="shared" ref="AD30" si="40">+SUM(AD22:AF29)</f>
        <v>0</v>
      </c>
      <c r="AE30" s="207"/>
      <c r="AF30" s="207"/>
      <c r="AG30" s="207">
        <f t="shared" ref="AG30" si="41">+SUM(AG22:AI29)</f>
        <v>0</v>
      </c>
      <c r="AH30" s="207"/>
      <c r="AI30" s="207"/>
      <c r="AJ30" s="207">
        <f t="shared" ref="AJ30" si="42">+SUM(AJ22:AL29)</f>
        <v>0</v>
      </c>
      <c r="AK30" s="207"/>
      <c r="AL30" s="207"/>
      <c r="AM30" s="207">
        <f t="shared" si="0"/>
        <v>0</v>
      </c>
      <c r="AN30" s="207"/>
      <c r="AO30" s="207"/>
      <c r="AR30" s="37">
        <v>3</v>
      </c>
      <c r="AS30" s="213"/>
      <c r="AT30" s="211"/>
      <c r="AU30" s="211"/>
      <c r="AV30" s="211">
        <f>+AD30</f>
        <v>0</v>
      </c>
      <c r="AW30" s="211"/>
      <c r="AX30" s="211"/>
      <c r="AY30" s="211">
        <f t="shared" si="30"/>
        <v>0</v>
      </c>
      <c r="AZ30" s="211"/>
      <c r="BA30" s="399"/>
      <c r="BC30" s="40">
        <v>3</v>
      </c>
      <c r="BD30" s="213"/>
      <c r="BE30" s="211"/>
      <c r="BF30" s="211"/>
      <c r="BG30" s="211">
        <f>+AG30</f>
        <v>0</v>
      </c>
      <c r="BH30" s="211"/>
      <c r="BI30" s="211"/>
      <c r="BJ30" s="211">
        <f t="shared" si="31"/>
        <v>0</v>
      </c>
      <c r="BK30" s="211"/>
      <c r="BL30" s="330"/>
      <c r="BM30" s="66"/>
      <c r="BN30" s="43">
        <v>3</v>
      </c>
      <c r="BO30" s="291"/>
      <c r="BP30" s="292"/>
      <c r="BQ30" s="213"/>
      <c r="BR30" s="211">
        <f>+AJ30</f>
        <v>0</v>
      </c>
      <c r="BS30" s="211"/>
      <c r="BT30" s="211"/>
      <c r="BU30" s="211">
        <f t="shared" si="32"/>
        <v>0</v>
      </c>
      <c r="BV30" s="211"/>
      <c r="BW30" s="293"/>
    </row>
    <row r="31" spans="2:96" ht="15" thickTop="1" thickBot="1">
      <c r="B31" s="161">
        <v>42463</v>
      </c>
      <c r="C31" s="162"/>
      <c r="D31" s="162"/>
      <c r="E31" s="55" t="s">
        <v>25</v>
      </c>
      <c r="F31" s="169"/>
      <c r="G31" s="170"/>
      <c r="H31" s="170"/>
      <c r="I31" s="174"/>
      <c r="J31" s="174"/>
      <c r="K31" s="174"/>
      <c r="L31" s="170"/>
      <c r="M31" s="170"/>
      <c r="N31" s="170"/>
      <c r="O31" s="174"/>
      <c r="P31" s="174"/>
      <c r="Q31" s="174"/>
      <c r="R31" s="170"/>
      <c r="S31" s="170"/>
      <c r="T31" s="170"/>
      <c r="U31" s="174"/>
      <c r="V31" s="174"/>
      <c r="W31" s="174"/>
      <c r="X31" s="170"/>
      <c r="Y31" s="170"/>
      <c r="Z31" s="170"/>
      <c r="AA31" s="174"/>
      <c r="AB31" s="174"/>
      <c r="AC31" s="174"/>
      <c r="AD31" s="170"/>
      <c r="AE31" s="170"/>
      <c r="AF31" s="170"/>
      <c r="AG31" s="174"/>
      <c r="AH31" s="174"/>
      <c r="AI31" s="174"/>
      <c r="AJ31" s="170"/>
      <c r="AK31" s="170"/>
      <c r="AL31" s="197"/>
      <c r="AM31" s="198">
        <f t="shared" si="0"/>
        <v>0</v>
      </c>
      <c r="AN31" s="199"/>
      <c r="AO31" s="200"/>
      <c r="AR31" s="38">
        <v>4</v>
      </c>
      <c r="AS31" s="226"/>
      <c r="AT31" s="227"/>
      <c r="AU31" s="227"/>
      <c r="AV31" s="227">
        <f>+AD39</f>
        <v>0</v>
      </c>
      <c r="AW31" s="227"/>
      <c r="AX31" s="227"/>
      <c r="AY31" s="227">
        <f t="shared" si="30"/>
        <v>0</v>
      </c>
      <c r="AZ31" s="227"/>
      <c r="BA31" s="362"/>
      <c r="BC31" s="41">
        <v>4</v>
      </c>
      <c r="BD31" s="226"/>
      <c r="BE31" s="227"/>
      <c r="BF31" s="227"/>
      <c r="BG31" s="227">
        <f>+AG39</f>
        <v>0</v>
      </c>
      <c r="BH31" s="227"/>
      <c r="BI31" s="227"/>
      <c r="BJ31" s="227">
        <f t="shared" si="31"/>
        <v>0</v>
      </c>
      <c r="BK31" s="227"/>
      <c r="BL31" s="328"/>
      <c r="BM31" s="66"/>
      <c r="BN31" s="44">
        <v>4</v>
      </c>
      <c r="BO31" s="291"/>
      <c r="BP31" s="292"/>
      <c r="BQ31" s="213"/>
      <c r="BR31" s="227">
        <f>+AJ39</f>
        <v>0</v>
      </c>
      <c r="BS31" s="227"/>
      <c r="BT31" s="227"/>
      <c r="BU31" s="227">
        <f t="shared" si="32"/>
        <v>0</v>
      </c>
      <c r="BV31" s="227"/>
      <c r="BW31" s="371"/>
    </row>
    <row r="32" spans="2:96" ht="15" thickTop="1" thickBot="1">
      <c r="B32" s="161">
        <v>42464</v>
      </c>
      <c r="C32" s="162"/>
      <c r="D32" s="162"/>
      <c r="E32" s="55" t="s">
        <v>8</v>
      </c>
      <c r="F32" s="168"/>
      <c r="G32" s="157"/>
      <c r="H32" s="157"/>
      <c r="I32" s="156"/>
      <c r="J32" s="156"/>
      <c r="K32" s="156"/>
      <c r="L32" s="157"/>
      <c r="M32" s="157"/>
      <c r="N32" s="157"/>
      <c r="O32" s="156"/>
      <c r="P32" s="156"/>
      <c r="Q32" s="156"/>
      <c r="R32" s="157"/>
      <c r="S32" s="157"/>
      <c r="T32" s="157"/>
      <c r="U32" s="156"/>
      <c r="V32" s="156"/>
      <c r="W32" s="156"/>
      <c r="X32" s="157"/>
      <c r="Y32" s="157"/>
      <c r="Z32" s="157"/>
      <c r="AA32" s="156"/>
      <c r="AB32" s="156"/>
      <c r="AC32" s="156"/>
      <c r="AD32" s="157"/>
      <c r="AE32" s="157"/>
      <c r="AF32" s="157"/>
      <c r="AG32" s="156"/>
      <c r="AH32" s="156"/>
      <c r="AI32" s="156"/>
      <c r="AJ32" s="157"/>
      <c r="AK32" s="157"/>
      <c r="AL32" s="178"/>
      <c r="AM32" s="179">
        <f t="shared" si="0"/>
        <v>0</v>
      </c>
      <c r="AN32" s="180"/>
      <c r="AO32" s="181"/>
      <c r="AR32" s="39"/>
      <c r="AS32" s="363" t="s">
        <v>13</v>
      </c>
      <c r="AT32" s="364"/>
      <c r="AU32" s="365"/>
      <c r="AV32" s="217">
        <f>+SUM(AV28:AX31)</f>
        <v>0</v>
      </c>
      <c r="AW32" s="218"/>
      <c r="AX32" s="219"/>
      <c r="AY32" s="363"/>
      <c r="AZ32" s="364"/>
      <c r="BA32" s="366"/>
      <c r="BC32" s="42"/>
      <c r="BD32" s="284" t="s">
        <v>13</v>
      </c>
      <c r="BE32" s="285"/>
      <c r="BF32" s="286"/>
      <c r="BG32" s="217">
        <f>+SUM(BG28:BI31)</f>
        <v>0</v>
      </c>
      <c r="BH32" s="218"/>
      <c r="BI32" s="219"/>
      <c r="BJ32" s="284"/>
      <c r="BK32" s="285"/>
      <c r="BL32" s="287"/>
      <c r="BM32" s="66"/>
      <c r="BN32" s="45"/>
      <c r="BO32" s="372" t="s">
        <v>13</v>
      </c>
      <c r="BP32" s="373"/>
      <c r="BQ32" s="374"/>
      <c r="BR32" s="217">
        <f>+SUM(BR28:BT31)</f>
        <v>0</v>
      </c>
      <c r="BS32" s="218"/>
      <c r="BT32" s="219"/>
      <c r="BU32" s="372"/>
      <c r="BV32" s="373"/>
      <c r="BW32" s="375"/>
    </row>
    <row r="33" spans="2:95" ht="14.25" thickTop="1">
      <c r="B33" s="161">
        <v>42465</v>
      </c>
      <c r="C33" s="162"/>
      <c r="D33" s="162"/>
      <c r="E33" s="55" t="s">
        <v>9</v>
      </c>
      <c r="F33" s="168"/>
      <c r="G33" s="157"/>
      <c r="H33" s="157"/>
      <c r="I33" s="156"/>
      <c r="J33" s="156"/>
      <c r="K33" s="156"/>
      <c r="L33" s="157"/>
      <c r="M33" s="157"/>
      <c r="N33" s="157"/>
      <c r="O33" s="156"/>
      <c r="P33" s="156"/>
      <c r="Q33" s="156"/>
      <c r="R33" s="157"/>
      <c r="S33" s="157"/>
      <c r="T33" s="157"/>
      <c r="U33" s="156"/>
      <c r="V33" s="156"/>
      <c r="W33" s="156"/>
      <c r="X33" s="157"/>
      <c r="Y33" s="157"/>
      <c r="Z33" s="157"/>
      <c r="AA33" s="156"/>
      <c r="AB33" s="156"/>
      <c r="AC33" s="156"/>
      <c r="AD33" s="157"/>
      <c r="AE33" s="157"/>
      <c r="AF33" s="157"/>
      <c r="AG33" s="156"/>
      <c r="AH33" s="156"/>
      <c r="AI33" s="156"/>
      <c r="AJ33" s="157"/>
      <c r="AK33" s="157"/>
      <c r="AL33" s="178"/>
      <c r="AM33" s="179">
        <f t="shared" si="0"/>
        <v>0</v>
      </c>
      <c r="AN33" s="180"/>
      <c r="AO33" s="181"/>
      <c r="CK33" s="4"/>
      <c r="CQ33" s="1"/>
    </row>
    <row r="34" spans="2:95">
      <c r="B34" s="161">
        <v>42466</v>
      </c>
      <c r="C34" s="162"/>
      <c r="D34" s="162"/>
      <c r="E34" s="55" t="s">
        <v>10</v>
      </c>
      <c r="F34" s="168"/>
      <c r="G34" s="157"/>
      <c r="H34" s="157"/>
      <c r="I34" s="156"/>
      <c r="J34" s="156"/>
      <c r="K34" s="156"/>
      <c r="L34" s="157"/>
      <c r="M34" s="157"/>
      <c r="N34" s="157"/>
      <c r="O34" s="156"/>
      <c r="P34" s="156"/>
      <c r="Q34" s="156"/>
      <c r="R34" s="157"/>
      <c r="S34" s="157"/>
      <c r="T34" s="157"/>
      <c r="U34" s="156"/>
      <c r="V34" s="156"/>
      <c r="W34" s="156"/>
      <c r="X34" s="157"/>
      <c r="Y34" s="157"/>
      <c r="Z34" s="157"/>
      <c r="AA34" s="156"/>
      <c r="AB34" s="156"/>
      <c r="AC34" s="156"/>
      <c r="AD34" s="157"/>
      <c r="AE34" s="157"/>
      <c r="AF34" s="157"/>
      <c r="AG34" s="156"/>
      <c r="AH34" s="156"/>
      <c r="AI34" s="156"/>
      <c r="AJ34" s="157"/>
      <c r="AK34" s="157"/>
      <c r="AL34" s="178"/>
      <c r="AM34" s="179">
        <f t="shared" si="0"/>
        <v>0</v>
      </c>
      <c r="AN34" s="180"/>
      <c r="AO34" s="181"/>
      <c r="AR34" s="89" t="s">
        <v>37</v>
      </c>
      <c r="AS34" s="89"/>
      <c r="AT34" s="89"/>
      <c r="AU34" s="89"/>
      <c r="AV34" s="89"/>
      <c r="AW34" s="89"/>
      <c r="AX34" s="89" t="s">
        <v>38</v>
      </c>
      <c r="AY34" s="89"/>
      <c r="AZ34" s="89"/>
      <c r="BA34" s="89"/>
      <c r="BB34" s="89"/>
      <c r="BC34" s="89"/>
      <c r="CA34" s="4"/>
      <c r="CQ34" s="1"/>
    </row>
    <row r="35" spans="2:95">
      <c r="B35" s="161">
        <v>42467</v>
      </c>
      <c r="C35" s="162"/>
      <c r="D35" s="162"/>
      <c r="E35" s="55" t="s">
        <v>11</v>
      </c>
      <c r="F35" s="168"/>
      <c r="G35" s="157"/>
      <c r="H35" s="157"/>
      <c r="I35" s="156"/>
      <c r="J35" s="156"/>
      <c r="K35" s="156"/>
      <c r="L35" s="157"/>
      <c r="M35" s="157"/>
      <c r="N35" s="157"/>
      <c r="O35" s="156"/>
      <c r="P35" s="156"/>
      <c r="Q35" s="156"/>
      <c r="R35" s="157"/>
      <c r="S35" s="157"/>
      <c r="T35" s="157"/>
      <c r="U35" s="156"/>
      <c r="V35" s="156"/>
      <c r="W35" s="156"/>
      <c r="X35" s="157"/>
      <c r="Y35" s="157"/>
      <c r="Z35" s="157"/>
      <c r="AA35" s="156"/>
      <c r="AB35" s="156"/>
      <c r="AC35" s="156"/>
      <c r="AD35" s="157"/>
      <c r="AE35" s="157"/>
      <c r="AF35" s="157"/>
      <c r="AG35" s="156"/>
      <c r="AH35" s="156"/>
      <c r="AI35" s="156"/>
      <c r="AJ35" s="157"/>
      <c r="AK35" s="157"/>
      <c r="AL35" s="178"/>
      <c r="AM35" s="179">
        <f t="shared" si="0"/>
        <v>0</v>
      </c>
      <c r="AN35" s="180"/>
      <c r="AO35" s="181"/>
      <c r="AR35" s="401">
        <f>+AR38-AX35</f>
        <v>0</v>
      </c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CQ35" s="1"/>
    </row>
    <row r="36" spans="2:95" ht="14.25" thickBot="1">
      <c r="B36" s="161">
        <v>42468</v>
      </c>
      <c r="C36" s="162"/>
      <c r="D36" s="162"/>
      <c r="E36" s="55" t="s">
        <v>5</v>
      </c>
      <c r="F36" s="168"/>
      <c r="G36" s="157"/>
      <c r="H36" s="157"/>
      <c r="I36" s="156"/>
      <c r="J36" s="156"/>
      <c r="K36" s="156"/>
      <c r="L36" s="157"/>
      <c r="M36" s="157"/>
      <c r="N36" s="157"/>
      <c r="O36" s="156"/>
      <c r="P36" s="156"/>
      <c r="Q36" s="156"/>
      <c r="R36" s="157"/>
      <c r="S36" s="157"/>
      <c r="T36" s="157"/>
      <c r="U36" s="156"/>
      <c r="V36" s="156"/>
      <c r="W36" s="156"/>
      <c r="X36" s="157"/>
      <c r="Y36" s="157"/>
      <c r="Z36" s="157"/>
      <c r="AA36" s="156"/>
      <c r="AB36" s="156"/>
      <c r="AC36" s="156"/>
      <c r="AD36" s="157"/>
      <c r="AE36" s="157"/>
      <c r="AF36" s="157"/>
      <c r="AG36" s="156"/>
      <c r="AH36" s="156"/>
      <c r="AI36" s="156"/>
      <c r="AJ36" s="157"/>
      <c r="AK36" s="157"/>
      <c r="AL36" s="178"/>
      <c r="AM36" s="179">
        <f t="shared" si="0"/>
        <v>0</v>
      </c>
      <c r="AN36" s="180"/>
      <c r="AO36" s="181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CQ36" s="1"/>
    </row>
    <row r="37" spans="2:95" ht="15" thickTop="1" thickBot="1">
      <c r="B37" s="161">
        <v>42469</v>
      </c>
      <c r="C37" s="162"/>
      <c r="D37" s="162"/>
      <c r="E37" s="55" t="s">
        <v>6</v>
      </c>
      <c r="F37" s="168"/>
      <c r="G37" s="157"/>
      <c r="H37" s="157"/>
      <c r="I37" s="156"/>
      <c r="J37" s="156"/>
      <c r="K37" s="156"/>
      <c r="L37" s="157"/>
      <c r="M37" s="157"/>
      <c r="N37" s="157"/>
      <c r="O37" s="156"/>
      <c r="P37" s="156"/>
      <c r="Q37" s="156"/>
      <c r="R37" s="157"/>
      <c r="S37" s="157"/>
      <c r="T37" s="157"/>
      <c r="U37" s="156"/>
      <c r="V37" s="156"/>
      <c r="W37" s="156"/>
      <c r="X37" s="157"/>
      <c r="Y37" s="157"/>
      <c r="Z37" s="157"/>
      <c r="AA37" s="156"/>
      <c r="AB37" s="156"/>
      <c r="AC37" s="156"/>
      <c r="AD37" s="157"/>
      <c r="AE37" s="157"/>
      <c r="AF37" s="157"/>
      <c r="AG37" s="156"/>
      <c r="AH37" s="156"/>
      <c r="AI37" s="156"/>
      <c r="AJ37" s="157"/>
      <c r="AK37" s="157"/>
      <c r="AL37" s="178"/>
      <c r="AM37" s="179">
        <f t="shared" si="0"/>
        <v>0</v>
      </c>
      <c r="AN37" s="180"/>
      <c r="AO37" s="181"/>
      <c r="AR37" s="403" t="s">
        <v>39</v>
      </c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5"/>
      <c r="CQ37" s="1"/>
    </row>
    <row r="38" spans="2:95" ht="15" customHeight="1" thickTop="1" thickBot="1">
      <c r="B38" s="161">
        <v>42470</v>
      </c>
      <c r="C38" s="162"/>
      <c r="D38" s="162"/>
      <c r="E38" s="55" t="s">
        <v>7</v>
      </c>
      <c r="F38" s="173"/>
      <c r="G38" s="158"/>
      <c r="H38" s="158"/>
      <c r="I38" s="159"/>
      <c r="J38" s="159"/>
      <c r="K38" s="159"/>
      <c r="L38" s="158"/>
      <c r="M38" s="158"/>
      <c r="N38" s="158"/>
      <c r="O38" s="159"/>
      <c r="P38" s="159"/>
      <c r="Q38" s="159"/>
      <c r="R38" s="158"/>
      <c r="S38" s="158"/>
      <c r="T38" s="158"/>
      <c r="U38" s="159"/>
      <c r="V38" s="159"/>
      <c r="W38" s="159"/>
      <c r="X38" s="158"/>
      <c r="Y38" s="158"/>
      <c r="Z38" s="158"/>
      <c r="AA38" s="159"/>
      <c r="AB38" s="159"/>
      <c r="AC38" s="159"/>
      <c r="AD38" s="158"/>
      <c r="AE38" s="158"/>
      <c r="AF38" s="158"/>
      <c r="AG38" s="159"/>
      <c r="AH38" s="159"/>
      <c r="AI38" s="159"/>
      <c r="AJ38" s="158"/>
      <c r="AK38" s="158"/>
      <c r="AL38" s="193"/>
      <c r="AM38" s="194">
        <f t="shared" si="0"/>
        <v>0</v>
      </c>
      <c r="AN38" s="195"/>
      <c r="AO38" s="196"/>
      <c r="AR38" s="72">
        <f>+AW6-AM40</f>
        <v>0</v>
      </c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4"/>
      <c r="CQ38" s="1"/>
    </row>
    <row r="39" spans="2:95" ht="15" customHeight="1" thickTop="1" thickBot="1">
      <c r="B39" s="394"/>
      <c r="C39" s="394"/>
      <c r="D39" s="394"/>
      <c r="E39" s="69" t="s">
        <v>28</v>
      </c>
      <c r="F39" s="160">
        <f>+SUM(F31:H38)</f>
        <v>0</v>
      </c>
      <c r="G39" s="160"/>
      <c r="H39" s="160"/>
      <c r="I39" s="160">
        <f t="shared" ref="I39" si="43">+SUM(I31:K38)</f>
        <v>0</v>
      </c>
      <c r="J39" s="160"/>
      <c r="K39" s="160"/>
      <c r="L39" s="160">
        <f t="shared" ref="L39" si="44">+SUM(L31:N38)</f>
        <v>0</v>
      </c>
      <c r="M39" s="160"/>
      <c r="N39" s="160"/>
      <c r="O39" s="160">
        <f t="shared" ref="O39" si="45">+SUM(O31:Q38)</f>
        <v>0</v>
      </c>
      <c r="P39" s="160"/>
      <c r="Q39" s="160"/>
      <c r="R39" s="160">
        <f t="shared" ref="R39" si="46">+SUM(R31:T38)</f>
        <v>0</v>
      </c>
      <c r="S39" s="160"/>
      <c r="T39" s="160"/>
      <c r="U39" s="160">
        <f t="shared" ref="U39" si="47">+SUM(U31:W38)</f>
        <v>0</v>
      </c>
      <c r="V39" s="160"/>
      <c r="W39" s="160"/>
      <c r="X39" s="160">
        <f t="shared" ref="X39" si="48">+SUM(X31:Z38)</f>
        <v>0</v>
      </c>
      <c r="Y39" s="160"/>
      <c r="Z39" s="160"/>
      <c r="AA39" s="160">
        <f t="shared" ref="AA39" si="49">+SUM(AA31:AC38)</f>
        <v>0</v>
      </c>
      <c r="AB39" s="160"/>
      <c r="AC39" s="160"/>
      <c r="AD39" s="160">
        <f t="shared" ref="AD39" si="50">+SUM(AD31:AF38)</f>
        <v>0</v>
      </c>
      <c r="AE39" s="160"/>
      <c r="AF39" s="160"/>
      <c r="AG39" s="160">
        <f t="shared" ref="AG39" si="51">+SUM(AG31:AI38)</f>
        <v>0</v>
      </c>
      <c r="AH39" s="160"/>
      <c r="AI39" s="160"/>
      <c r="AJ39" s="160">
        <f t="shared" ref="AJ39" si="52">+SUM(AJ31:AL38)</f>
        <v>0</v>
      </c>
      <c r="AK39" s="160"/>
      <c r="AL39" s="160"/>
      <c r="AM39" s="160">
        <f t="shared" si="0"/>
        <v>0</v>
      </c>
      <c r="AN39" s="160"/>
      <c r="AO39" s="160"/>
      <c r="AR39" s="75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CQ39" s="1"/>
    </row>
    <row r="40" spans="2:95" ht="15" customHeight="1" thickTop="1" thickBot="1">
      <c r="B40" s="406" t="s">
        <v>29</v>
      </c>
      <c r="C40" s="406"/>
      <c r="D40" s="406"/>
      <c r="E40" s="67" t="s">
        <v>28</v>
      </c>
      <c r="F40" s="407">
        <f>+F12+F21+F30+F39</f>
        <v>0</v>
      </c>
      <c r="G40" s="407"/>
      <c r="H40" s="407"/>
      <c r="I40" s="407">
        <f t="shared" ref="I40" si="53">+I12+I21+I30+I39</f>
        <v>0</v>
      </c>
      <c r="J40" s="407"/>
      <c r="K40" s="407"/>
      <c r="L40" s="407">
        <f t="shared" ref="L40" si="54">+L12+L21+L30+L39</f>
        <v>0</v>
      </c>
      <c r="M40" s="407"/>
      <c r="N40" s="407"/>
      <c r="O40" s="407">
        <f t="shared" ref="O40" si="55">+O12+O21+O30+O39</f>
        <v>0</v>
      </c>
      <c r="P40" s="407"/>
      <c r="Q40" s="407"/>
      <c r="R40" s="407">
        <f t="shared" ref="R40" si="56">+R12+R21+R30+R39</f>
        <v>0</v>
      </c>
      <c r="S40" s="407"/>
      <c r="T40" s="407"/>
      <c r="U40" s="407">
        <f t="shared" ref="U40" si="57">+U12+U21+U30+U39</f>
        <v>0</v>
      </c>
      <c r="V40" s="407"/>
      <c r="W40" s="407"/>
      <c r="X40" s="407">
        <f t="shared" ref="X40" si="58">+X12+X21+X30+X39</f>
        <v>0</v>
      </c>
      <c r="Y40" s="407"/>
      <c r="Z40" s="407"/>
      <c r="AA40" s="407">
        <f t="shared" ref="AA40" si="59">+AA12+AA21+AA30+AA39</f>
        <v>0</v>
      </c>
      <c r="AB40" s="407"/>
      <c r="AC40" s="407"/>
      <c r="AD40" s="407">
        <f t="shared" ref="AD40" si="60">+AD12+AD21+AD30+AD39</f>
        <v>0</v>
      </c>
      <c r="AE40" s="407"/>
      <c r="AF40" s="407"/>
      <c r="AG40" s="407">
        <f t="shared" ref="AG40" si="61">+AG12+AG21+AG30+AG39</f>
        <v>0</v>
      </c>
      <c r="AH40" s="407"/>
      <c r="AI40" s="407"/>
      <c r="AJ40" s="407">
        <f t="shared" ref="AJ40" si="62">+AJ12+AJ21+AJ30+AJ39</f>
        <v>0</v>
      </c>
      <c r="AK40" s="407"/>
      <c r="AL40" s="407"/>
      <c r="AM40" s="396">
        <f t="shared" si="0"/>
        <v>0</v>
      </c>
      <c r="AN40" s="397"/>
      <c r="AO40" s="398"/>
      <c r="AR40" s="78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J40" s="4"/>
      <c r="CQ40" s="1"/>
    </row>
    <row r="41" spans="2:95" ht="15" thickTop="1" thickBot="1">
      <c r="B41" s="393"/>
      <c r="C41" s="393"/>
      <c r="D41" s="393"/>
      <c r="E41" s="68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J41" s="4"/>
      <c r="CQ41" s="1"/>
    </row>
    <row r="42" spans="2:95" ht="15" thickTop="1" thickBot="1">
      <c r="B42" s="153"/>
      <c r="C42" s="154"/>
      <c r="D42" s="395" t="s">
        <v>25</v>
      </c>
      <c r="E42" s="395"/>
      <c r="F42" s="150" t="s">
        <v>8</v>
      </c>
      <c r="G42" s="150"/>
      <c r="H42" s="150" t="s">
        <v>9</v>
      </c>
      <c r="I42" s="150"/>
      <c r="J42" s="150" t="s">
        <v>10</v>
      </c>
      <c r="K42" s="150"/>
      <c r="L42" s="150" t="s">
        <v>11</v>
      </c>
      <c r="M42" s="150"/>
      <c r="N42" s="150" t="s">
        <v>5</v>
      </c>
      <c r="O42" s="150"/>
      <c r="P42" s="151" t="s">
        <v>6</v>
      </c>
      <c r="Q42" s="152"/>
      <c r="R42" s="153"/>
      <c r="S42" s="154"/>
      <c r="T42" s="155"/>
      <c r="X42" s="56" t="s">
        <v>43</v>
      </c>
      <c r="Y42" s="60" t="s">
        <v>44</v>
      </c>
      <c r="Z42" s="60" t="s">
        <v>45</v>
      </c>
      <c r="AA42" s="60" t="s">
        <v>46</v>
      </c>
      <c r="AB42" s="60" t="s">
        <v>45</v>
      </c>
      <c r="AC42" s="60" t="s">
        <v>47</v>
      </c>
      <c r="AD42" s="57" t="s">
        <v>43</v>
      </c>
      <c r="AE42" s="87"/>
      <c r="AF42" s="88"/>
      <c r="BJ42" s="4"/>
      <c r="CQ42" s="1"/>
    </row>
    <row r="43" spans="2:95" ht="15" thickTop="1" thickBot="1">
      <c r="B43" s="142"/>
      <c r="C43" s="143"/>
      <c r="D43" s="144">
        <v>10</v>
      </c>
      <c r="E43" s="144"/>
      <c r="F43" s="144"/>
      <c r="G43" s="144"/>
      <c r="H43" s="135"/>
      <c r="I43" s="135"/>
      <c r="J43" s="135"/>
      <c r="K43" s="135"/>
      <c r="L43" s="417"/>
      <c r="M43" s="417"/>
      <c r="N43" s="135">
        <v>11</v>
      </c>
      <c r="O43" s="135"/>
      <c r="P43" s="135">
        <v>12</v>
      </c>
      <c r="Q43" s="136"/>
      <c r="R43" s="137" t="s">
        <v>26</v>
      </c>
      <c r="S43" s="138"/>
      <c r="T43" s="139"/>
      <c r="X43" s="58">
        <v>10</v>
      </c>
      <c r="Y43" s="59"/>
      <c r="Z43" s="59"/>
      <c r="AA43" s="59"/>
      <c r="AB43" s="59"/>
      <c r="AC43" s="59">
        <v>11</v>
      </c>
      <c r="AD43" s="59">
        <v>12</v>
      </c>
      <c r="AE43" s="145" t="s">
        <v>26</v>
      </c>
      <c r="AF43" s="146"/>
      <c r="AJ43" s="384" t="s">
        <v>42</v>
      </c>
      <c r="AK43" s="385"/>
      <c r="AL43" s="385"/>
      <c r="AM43" s="385"/>
      <c r="AN43" s="385"/>
      <c r="AO43" s="386"/>
      <c r="AR43" s="331"/>
      <c r="AS43" s="332"/>
      <c r="AT43" s="332"/>
      <c r="AU43" s="332"/>
      <c r="AV43" s="332"/>
      <c r="AW43" s="333"/>
      <c r="AX43" s="331"/>
      <c r="AY43" s="332"/>
      <c r="AZ43" s="332"/>
      <c r="BA43" s="332"/>
      <c r="BB43" s="332"/>
      <c r="BC43" s="333"/>
      <c r="BJ43" s="4"/>
      <c r="CQ43" s="1"/>
    </row>
    <row r="44" spans="2:95" ht="15" thickTop="1" thickBot="1">
      <c r="B44" s="127" t="s">
        <v>4</v>
      </c>
      <c r="C44" s="128"/>
      <c r="D44" s="132"/>
      <c r="E44" s="132"/>
      <c r="F44" s="132"/>
      <c r="G44" s="132"/>
      <c r="H44" s="94"/>
      <c r="I44" s="134"/>
      <c r="J44" s="94"/>
      <c r="K44" s="134"/>
      <c r="L44" s="94"/>
      <c r="M44" s="134"/>
      <c r="N44" s="133"/>
      <c r="O44" s="133"/>
      <c r="P44" s="94"/>
      <c r="Q44" s="95"/>
      <c r="R44" s="127">
        <f>+SUM(D44:Q44)</f>
        <v>0</v>
      </c>
      <c r="S44" s="128"/>
      <c r="T44" s="129"/>
      <c r="X44" s="61"/>
      <c r="Y44" s="62"/>
      <c r="Z44" s="63"/>
      <c r="AA44" s="63"/>
      <c r="AB44" s="63"/>
      <c r="AC44" s="63"/>
      <c r="AD44" s="65"/>
      <c r="AE44" s="101">
        <f>+SUM(X44:AD44)</f>
        <v>0</v>
      </c>
      <c r="AF44" s="102"/>
      <c r="AJ44" s="387"/>
      <c r="AK44" s="388"/>
      <c r="AL44" s="388"/>
      <c r="AM44" s="388"/>
      <c r="AN44" s="388"/>
      <c r="AO44" s="389"/>
      <c r="AR44" s="420"/>
      <c r="AS44" s="421"/>
      <c r="AT44" s="421"/>
      <c r="AU44" s="82"/>
      <c r="AV44" s="82"/>
      <c r="AW44" s="83"/>
      <c r="AX44" s="81"/>
      <c r="AY44" s="82"/>
      <c r="AZ44" s="82"/>
      <c r="BA44" s="82"/>
      <c r="BB44" s="82"/>
      <c r="BC44" s="83"/>
      <c r="BJ44" s="4"/>
      <c r="CQ44" s="1"/>
    </row>
    <row r="45" spans="2:95" ht="15" thickTop="1" thickBot="1">
      <c r="B45" s="147" t="s">
        <v>0</v>
      </c>
      <c r="C45" s="148"/>
      <c r="D45" s="103"/>
      <c r="E45" s="103"/>
      <c r="F45" s="94"/>
      <c r="G45" s="134"/>
      <c r="H45" s="94"/>
      <c r="I45" s="134"/>
      <c r="J45" s="94"/>
      <c r="K45" s="134"/>
      <c r="L45" s="94"/>
      <c r="M45" s="134"/>
      <c r="N45" s="149"/>
      <c r="O45" s="149"/>
      <c r="P45" s="94"/>
      <c r="Q45" s="95"/>
      <c r="R45" s="96">
        <f>+SUM(D45:Q45)</f>
        <v>0</v>
      </c>
      <c r="S45" s="97"/>
      <c r="T45" s="98"/>
      <c r="X45" s="58">
        <v>13</v>
      </c>
      <c r="Y45" s="59">
        <v>14</v>
      </c>
      <c r="Z45" s="58">
        <v>15</v>
      </c>
      <c r="AA45" s="59">
        <v>16</v>
      </c>
      <c r="AB45" s="58">
        <v>17</v>
      </c>
      <c r="AC45" s="59">
        <v>18</v>
      </c>
      <c r="AD45" s="58">
        <v>19</v>
      </c>
      <c r="AE45" s="99" t="s">
        <v>26</v>
      </c>
      <c r="AF45" s="100"/>
      <c r="AJ45" s="390"/>
      <c r="AK45" s="391"/>
      <c r="AL45" s="391"/>
      <c r="AM45" s="391"/>
      <c r="AN45" s="391"/>
      <c r="AO45" s="392"/>
      <c r="AR45" s="418"/>
      <c r="AS45" s="419"/>
      <c r="AT45" s="419"/>
      <c r="AU45" s="85"/>
      <c r="AV45" s="85"/>
      <c r="AW45" s="86"/>
      <c r="AX45" s="84"/>
      <c r="AY45" s="85"/>
      <c r="AZ45" s="85"/>
      <c r="BA45" s="82"/>
      <c r="BB45" s="82"/>
      <c r="BC45" s="83"/>
      <c r="BJ45" s="4"/>
      <c r="CQ45" s="1"/>
    </row>
    <row r="46" spans="2:95" ht="15" thickTop="1" thickBot="1">
      <c r="B46" s="142"/>
      <c r="C46" s="143"/>
      <c r="D46" s="144">
        <v>13</v>
      </c>
      <c r="E46" s="144"/>
      <c r="F46" s="135">
        <v>14</v>
      </c>
      <c r="G46" s="135"/>
      <c r="H46" s="135">
        <v>15</v>
      </c>
      <c r="I46" s="135"/>
      <c r="J46" s="135">
        <v>16</v>
      </c>
      <c r="K46" s="135"/>
      <c r="L46" s="135">
        <v>17</v>
      </c>
      <c r="M46" s="135"/>
      <c r="N46" s="135">
        <v>18</v>
      </c>
      <c r="O46" s="135"/>
      <c r="P46" s="135">
        <v>19</v>
      </c>
      <c r="Q46" s="135"/>
      <c r="R46" s="137" t="s">
        <v>26</v>
      </c>
      <c r="S46" s="138"/>
      <c r="T46" s="139"/>
      <c r="U46" s="1"/>
      <c r="V46" s="1"/>
      <c r="W46" s="1"/>
      <c r="X46" s="61"/>
      <c r="Y46" s="62"/>
      <c r="Z46" s="63"/>
      <c r="AA46" s="63"/>
      <c r="AB46" s="63"/>
      <c r="AC46" s="63"/>
      <c r="AD46" s="65"/>
      <c r="AE46" s="101">
        <f>+SUM(X46:AD46)</f>
        <v>0</v>
      </c>
      <c r="AF46" s="102"/>
      <c r="AJ46" s="347" t="s">
        <v>40</v>
      </c>
      <c r="AK46" s="348"/>
      <c r="AL46" s="348"/>
      <c r="AM46" s="348"/>
      <c r="AN46" s="348"/>
      <c r="AO46" s="349"/>
      <c r="AR46" s="418"/>
      <c r="AS46" s="419"/>
      <c r="AT46" s="419"/>
      <c r="AU46" s="85"/>
      <c r="AV46" s="85"/>
      <c r="AW46" s="86"/>
      <c r="AX46" s="84"/>
      <c r="AY46" s="85"/>
      <c r="AZ46" s="85"/>
      <c r="BA46" s="85"/>
      <c r="BB46" s="85"/>
      <c r="BC46" s="86"/>
      <c r="CQ46" s="1"/>
    </row>
    <row r="47" spans="2:95" ht="15" thickTop="1" thickBot="1">
      <c r="B47" s="127" t="s">
        <v>4</v>
      </c>
      <c r="C47" s="128"/>
      <c r="D47" s="132"/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2"/>
      <c r="Q47" s="94"/>
      <c r="R47" s="127">
        <f>+SUM(D47:Q47)</f>
        <v>0</v>
      </c>
      <c r="S47" s="128"/>
      <c r="T47" s="129"/>
      <c r="U47" s="1"/>
      <c r="V47" s="1"/>
      <c r="W47" s="1"/>
      <c r="X47" s="58">
        <v>20</v>
      </c>
      <c r="Y47" s="59">
        <v>21</v>
      </c>
      <c r="Z47" s="58">
        <v>22</v>
      </c>
      <c r="AA47" s="59">
        <v>23</v>
      </c>
      <c r="AB47" s="58">
        <v>24</v>
      </c>
      <c r="AC47" s="59">
        <v>25</v>
      </c>
      <c r="AD47" s="58">
        <v>26</v>
      </c>
      <c r="AE47" s="99" t="s">
        <v>26</v>
      </c>
      <c r="AF47" s="100"/>
      <c r="AJ47" s="350">
        <f>+(AE44+AE46+AE48+AE50+AE52)*460</f>
        <v>0</v>
      </c>
      <c r="AK47" s="351"/>
      <c r="AL47" s="351"/>
      <c r="AM47" s="351"/>
      <c r="AN47" s="351"/>
      <c r="AO47" s="352"/>
      <c r="AR47" s="418"/>
      <c r="AS47" s="419"/>
      <c r="AT47" s="419"/>
      <c r="AU47" s="85"/>
      <c r="AV47" s="85"/>
      <c r="AW47" s="86"/>
      <c r="AX47" s="84"/>
      <c r="AY47" s="85"/>
      <c r="AZ47" s="85"/>
      <c r="BA47" s="85"/>
      <c r="BB47" s="85"/>
      <c r="BC47" s="86"/>
      <c r="CQ47" s="1"/>
    </row>
    <row r="48" spans="2:95" ht="15" thickTop="1" thickBot="1">
      <c r="B48" s="147" t="s">
        <v>0</v>
      </c>
      <c r="C48" s="148"/>
      <c r="D48" s="130"/>
      <c r="E48" s="130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30"/>
      <c r="Q48" s="131"/>
      <c r="R48" s="96">
        <f>+SUM(D48:Q48)</f>
        <v>0</v>
      </c>
      <c r="S48" s="97"/>
      <c r="T48" s="98"/>
      <c r="U48" s="1"/>
      <c r="V48" s="1"/>
      <c r="W48" s="1"/>
      <c r="X48" s="61"/>
      <c r="Y48" s="62"/>
      <c r="Z48" s="63"/>
      <c r="AA48" s="63"/>
      <c r="AB48" s="63"/>
      <c r="AC48" s="64"/>
      <c r="AD48" s="65"/>
      <c r="AE48" s="101">
        <f>+SUM(X48:AD48)</f>
        <v>0</v>
      </c>
      <c r="AF48" s="102"/>
      <c r="AJ48" s="353"/>
      <c r="AK48" s="354"/>
      <c r="AL48" s="354"/>
      <c r="AM48" s="354"/>
      <c r="AN48" s="354"/>
      <c r="AO48" s="355"/>
      <c r="AR48" s="418"/>
      <c r="AS48" s="419"/>
      <c r="AT48" s="419"/>
      <c r="AU48" s="85"/>
      <c r="AV48" s="85"/>
      <c r="AW48" s="86"/>
      <c r="AX48" s="84"/>
      <c r="AY48" s="85"/>
      <c r="AZ48" s="85"/>
      <c r="BA48" s="85"/>
      <c r="BB48" s="85"/>
      <c r="BC48" s="86"/>
      <c r="BD48" s="66"/>
      <c r="CQ48" s="1"/>
    </row>
    <row r="49" spans="2:95" ht="15" thickTop="1" thickBot="1">
      <c r="B49" s="142"/>
      <c r="C49" s="143"/>
      <c r="D49" s="144">
        <v>20</v>
      </c>
      <c r="E49" s="144"/>
      <c r="F49" s="135">
        <v>21</v>
      </c>
      <c r="G49" s="135"/>
      <c r="H49" s="135">
        <v>22</v>
      </c>
      <c r="I49" s="135"/>
      <c r="J49" s="135">
        <v>23</v>
      </c>
      <c r="K49" s="135"/>
      <c r="L49" s="135">
        <v>24</v>
      </c>
      <c r="M49" s="135"/>
      <c r="N49" s="135">
        <v>25</v>
      </c>
      <c r="O49" s="135"/>
      <c r="P49" s="135">
        <v>26</v>
      </c>
      <c r="Q49" s="135"/>
      <c r="R49" s="137" t="s">
        <v>26</v>
      </c>
      <c r="S49" s="138"/>
      <c r="T49" s="139"/>
      <c r="U49" s="1"/>
      <c r="V49" s="1"/>
      <c r="W49" s="1"/>
      <c r="X49" s="58">
        <v>27</v>
      </c>
      <c r="Y49" s="59">
        <v>28</v>
      </c>
      <c r="Z49" s="58">
        <v>29</v>
      </c>
      <c r="AA49" s="59">
        <v>30</v>
      </c>
      <c r="AB49" s="58">
        <v>31</v>
      </c>
      <c r="AC49" s="59">
        <v>1</v>
      </c>
      <c r="AD49" s="59">
        <v>2</v>
      </c>
      <c r="AE49" s="99" t="s">
        <v>26</v>
      </c>
      <c r="AF49" s="100"/>
      <c r="AJ49" s="112" t="s">
        <v>41</v>
      </c>
      <c r="AK49" s="113"/>
      <c r="AL49" s="113"/>
      <c r="AM49" s="113"/>
      <c r="AN49" s="113"/>
      <c r="AO49" s="114"/>
      <c r="AR49" s="84"/>
      <c r="AS49" s="85"/>
      <c r="AT49" s="85"/>
      <c r="AU49" s="85"/>
      <c r="AV49" s="85"/>
      <c r="AW49" s="86"/>
      <c r="AX49" s="84"/>
      <c r="AY49" s="85"/>
      <c r="AZ49" s="85"/>
      <c r="BA49" s="85"/>
      <c r="BB49" s="85"/>
      <c r="BC49" s="86"/>
      <c r="BD49" s="66"/>
      <c r="CQ49" s="1"/>
    </row>
    <row r="50" spans="2:95" ht="15" thickTop="1" thickBot="1">
      <c r="B50" s="127" t="s">
        <v>4</v>
      </c>
      <c r="C50" s="128"/>
      <c r="D50" s="132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2"/>
      <c r="Q50" s="94"/>
      <c r="R50" s="127">
        <f>+SUM(D50:Q50)</f>
        <v>0</v>
      </c>
      <c r="S50" s="128"/>
      <c r="T50" s="129"/>
      <c r="U50" s="1"/>
      <c r="V50" s="1"/>
      <c r="W50" s="1"/>
      <c r="X50" s="61"/>
      <c r="Y50" s="62"/>
      <c r="Z50" s="63"/>
      <c r="AA50" s="63"/>
      <c r="AB50" s="63"/>
      <c r="AC50" s="64"/>
      <c r="AD50" s="65"/>
      <c r="AE50" s="101">
        <f>+SUM(X50:AD50)</f>
        <v>0</v>
      </c>
      <c r="AF50" s="102"/>
      <c r="AJ50" s="115">
        <f>+(AE44+AE46+AE48+AE50+AE52)*20/(31-AJ44)</f>
        <v>0</v>
      </c>
      <c r="AK50" s="116"/>
      <c r="AL50" s="116"/>
      <c r="AM50" s="116"/>
      <c r="AN50" s="116"/>
      <c r="AO50" s="117"/>
      <c r="AR50" s="84"/>
      <c r="AS50" s="85"/>
      <c r="AT50" s="85"/>
      <c r="AU50" s="85"/>
      <c r="AV50" s="85"/>
      <c r="AW50" s="86"/>
      <c r="AX50" s="84"/>
      <c r="AY50" s="85"/>
      <c r="AZ50" s="85"/>
      <c r="BA50" s="85"/>
      <c r="BB50" s="85"/>
      <c r="BC50" s="86"/>
      <c r="BD50" s="66"/>
      <c r="CQ50" s="1"/>
    </row>
    <row r="51" spans="2:95" ht="15" thickTop="1" thickBot="1">
      <c r="B51" s="147" t="s">
        <v>0</v>
      </c>
      <c r="C51" s="148"/>
      <c r="D51" s="130"/>
      <c r="E51" s="130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30"/>
      <c r="Q51" s="131"/>
      <c r="R51" s="96">
        <f>+SUM(D51:Q51)</f>
        <v>0</v>
      </c>
      <c r="S51" s="97"/>
      <c r="T51" s="98"/>
      <c r="U51" s="1"/>
      <c r="V51" s="1"/>
      <c r="W51" s="1"/>
      <c r="X51" s="58">
        <v>3</v>
      </c>
      <c r="Y51" s="59">
        <v>4</v>
      </c>
      <c r="Z51" s="58">
        <v>5</v>
      </c>
      <c r="AA51" s="59">
        <v>6</v>
      </c>
      <c r="AB51" s="58">
        <v>7</v>
      </c>
      <c r="AC51" s="59">
        <v>8</v>
      </c>
      <c r="AD51" s="58">
        <v>9</v>
      </c>
      <c r="AE51" s="99" t="s">
        <v>26</v>
      </c>
      <c r="AF51" s="100"/>
      <c r="AJ51" s="115"/>
      <c r="AK51" s="116"/>
      <c r="AL51" s="116"/>
      <c r="AM51" s="116"/>
      <c r="AN51" s="116"/>
      <c r="AO51" s="117"/>
      <c r="AR51" s="84"/>
      <c r="AS51" s="85"/>
      <c r="AT51" s="85"/>
      <c r="AU51" s="85"/>
      <c r="AV51" s="85"/>
      <c r="AW51" s="86"/>
      <c r="AX51" s="84"/>
      <c r="AY51" s="85"/>
      <c r="AZ51" s="85"/>
      <c r="BA51" s="85"/>
      <c r="BB51" s="85"/>
      <c r="BC51" s="86"/>
      <c r="BD51" s="66"/>
      <c r="CQ51" s="1"/>
    </row>
    <row r="52" spans="2:95" ht="15" thickTop="1" thickBot="1">
      <c r="B52" s="142"/>
      <c r="C52" s="143"/>
      <c r="D52" s="144">
        <v>27</v>
      </c>
      <c r="E52" s="144"/>
      <c r="F52" s="135">
        <v>28</v>
      </c>
      <c r="G52" s="135"/>
      <c r="H52" s="135">
        <v>29</v>
      </c>
      <c r="I52" s="135"/>
      <c r="J52" s="135">
        <v>30</v>
      </c>
      <c r="K52" s="135"/>
      <c r="L52" s="135">
        <v>31</v>
      </c>
      <c r="M52" s="135"/>
      <c r="N52" s="135">
        <v>1</v>
      </c>
      <c r="O52" s="135"/>
      <c r="P52" s="135">
        <v>2</v>
      </c>
      <c r="Q52" s="135"/>
      <c r="R52" s="137" t="s">
        <v>26</v>
      </c>
      <c r="S52" s="138"/>
      <c r="T52" s="139"/>
      <c r="U52" s="1"/>
      <c r="V52" s="1"/>
      <c r="W52" s="1"/>
      <c r="X52" s="61"/>
      <c r="Y52" s="62"/>
      <c r="Z52" s="63"/>
      <c r="AA52" s="63"/>
      <c r="AB52" s="63"/>
      <c r="AC52" s="64"/>
      <c r="AD52" s="65"/>
      <c r="AE52" s="101">
        <f>+SUM(X52:AD52)</f>
        <v>0</v>
      </c>
      <c r="AF52" s="102"/>
      <c r="AR52" s="84"/>
      <c r="AS52" s="85"/>
      <c r="AT52" s="85"/>
      <c r="AU52" s="85"/>
      <c r="AV52" s="85"/>
      <c r="AW52" s="86"/>
      <c r="AX52" s="84"/>
      <c r="AY52" s="85"/>
      <c r="AZ52" s="85"/>
      <c r="BA52" s="85"/>
      <c r="BB52" s="85"/>
      <c r="BC52" s="86"/>
      <c r="BD52" s="66"/>
      <c r="CQ52" s="1"/>
    </row>
    <row r="53" spans="2:95" ht="14.25" thickTop="1">
      <c r="B53" s="127" t="s">
        <v>4</v>
      </c>
      <c r="C53" s="128"/>
      <c r="D53" s="132"/>
      <c r="E53" s="132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2"/>
      <c r="Q53" s="94"/>
      <c r="R53" s="127">
        <f>+SUM(D53:Q53)</f>
        <v>0</v>
      </c>
      <c r="S53" s="128"/>
      <c r="T53" s="129"/>
      <c r="U53" s="1"/>
      <c r="V53" s="1"/>
      <c r="W53" s="1"/>
      <c r="X53" s="105" t="s">
        <v>27</v>
      </c>
      <c r="Y53" s="106"/>
      <c r="Z53" s="106"/>
      <c r="AA53" s="106" t="s">
        <v>2</v>
      </c>
      <c r="AB53" s="106"/>
      <c r="AC53" s="106"/>
      <c r="AD53" s="106" t="s">
        <v>3</v>
      </c>
      <c r="AE53" s="106"/>
      <c r="AF53" s="107"/>
      <c r="AJ53" s="338" t="s">
        <v>55</v>
      </c>
      <c r="AK53" s="339"/>
      <c r="AL53" s="339"/>
      <c r="AM53" s="339"/>
      <c r="AN53" s="339"/>
      <c r="AO53" s="340"/>
      <c r="AR53" s="84"/>
      <c r="AS53" s="85"/>
      <c r="AT53" s="85"/>
      <c r="AU53" s="85"/>
      <c r="AV53" s="85"/>
      <c r="AW53" s="86"/>
      <c r="AX53" s="84"/>
      <c r="AY53" s="85"/>
      <c r="AZ53" s="85"/>
      <c r="BA53" s="85"/>
      <c r="BB53" s="85"/>
      <c r="BC53" s="86"/>
      <c r="BD53" s="66"/>
      <c r="CQ53" s="1"/>
    </row>
    <row r="54" spans="2:95" ht="14.25" thickBot="1">
      <c r="B54" s="147" t="s">
        <v>0</v>
      </c>
      <c r="C54" s="148"/>
      <c r="D54" s="130"/>
      <c r="E54" s="130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30"/>
      <c r="Q54" s="131"/>
      <c r="R54" s="96">
        <f>+SUM(D54:Q54)</f>
        <v>0</v>
      </c>
      <c r="S54" s="97"/>
      <c r="T54" s="98"/>
      <c r="U54" s="1"/>
      <c r="V54" s="1"/>
      <c r="W54" s="1"/>
      <c r="X54" s="140"/>
      <c r="Y54" s="141"/>
      <c r="Z54" s="141"/>
      <c r="AA54" s="121"/>
      <c r="AB54" s="121"/>
      <c r="AC54" s="121"/>
      <c r="AD54" s="121"/>
      <c r="AE54" s="121"/>
      <c r="AF54" s="122"/>
      <c r="AJ54" s="341"/>
      <c r="AK54" s="342"/>
      <c r="AL54" s="342"/>
      <c r="AM54" s="342"/>
      <c r="AN54" s="342"/>
      <c r="AO54" s="343"/>
      <c r="AR54" s="414"/>
      <c r="AS54" s="415"/>
      <c r="AT54" s="415"/>
      <c r="AU54" s="415"/>
      <c r="AV54" s="415"/>
      <c r="AW54" s="416"/>
      <c r="AX54" s="414"/>
      <c r="AY54" s="415"/>
      <c r="AZ54" s="415"/>
      <c r="BA54" s="415"/>
      <c r="BB54" s="415"/>
      <c r="BC54" s="416"/>
      <c r="BD54" s="66"/>
      <c r="CQ54" s="1"/>
    </row>
    <row r="55" spans="2:95" ht="15" thickTop="1" thickBot="1">
      <c r="B55" s="142"/>
      <c r="C55" s="143"/>
      <c r="D55" s="144">
        <v>3</v>
      </c>
      <c r="E55" s="144"/>
      <c r="F55" s="135">
        <v>4</v>
      </c>
      <c r="G55" s="135"/>
      <c r="H55" s="136">
        <v>5</v>
      </c>
      <c r="I55" s="436"/>
      <c r="J55" s="135">
        <v>6</v>
      </c>
      <c r="K55" s="135"/>
      <c r="L55" s="135">
        <v>7</v>
      </c>
      <c r="M55" s="135"/>
      <c r="N55" s="135">
        <v>8</v>
      </c>
      <c r="O55" s="135"/>
      <c r="P55" s="135">
        <v>9</v>
      </c>
      <c r="Q55" s="136"/>
      <c r="R55" s="137" t="s">
        <v>26</v>
      </c>
      <c r="S55" s="138"/>
      <c r="T55" s="139"/>
      <c r="U55" s="1"/>
      <c r="V55" s="1"/>
      <c r="W55" s="1"/>
      <c r="X55" s="90"/>
      <c r="Y55" s="91"/>
      <c r="Z55" s="91"/>
      <c r="AA55" s="92"/>
      <c r="AB55" s="92"/>
      <c r="AC55" s="92"/>
      <c r="AD55" s="92"/>
      <c r="AE55" s="92"/>
      <c r="AF55" s="93"/>
      <c r="AJ55" s="341"/>
      <c r="AK55" s="342"/>
      <c r="AL55" s="342"/>
      <c r="AM55" s="342"/>
      <c r="AN55" s="342"/>
      <c r="AO55" s="343"/>
      <c r="AR55" s="118" t="s">
        <v>13</v>
      </c>
      <c r="AS55" s="119"/>
      <c r="AT55" s="119"/>
      <c r="AU55" s="119">
        <f>+SUM(AU44:AW54)</f>
        <v>0</v>
      </c>
      <c r="AV55" s="119"/>
      <c r="AW55" s="120"/>
      <c r="AX55" s="118"/>
      <c r="AY55" s="119"/>
      <c r="AZ55" s="119"/>
      <c r="BA55" s="119"/>
      <c r="BB55" s="119"/>
      <c r="BC55" s="120"/>
      <c r="CQ55" s="1"/>
    </row>
    <row r="56" spans="2:95" ht="14.25" thickTop="1">
      <c r="B56" s="127" t="s">
        <v>4</v>
      </c>
      <c r="C56" s="128"/>
      <c r="D56" s="132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2"/>
      <c r="Q56" s="94"/>
      <c r="R56" s="127">
        <f>+SUM(D56:Q56)</f>
        <v>0</v>
      </c>
      <c r="S56" s="128"/>
      <c r="T56" s="129"/>
      <c r="U56" s="1"/>
      <c r="V56" s="1"/>
      <c r="W56" s="1"/>
      <c r="X56" s="90"/>
      <c r="Y56" s="91"/>
      <c r="Z56" s="91"/>
      <c r="AA56" s="92"/>
      <c r="AB56" s="92"/>
      <c r="AC56" s="92"/>
      <c r="AD56" s="92"/>
      <c r="AE56" s="92"/>
      <c r="AF56" s="93"/>
      <c r="AJ56" s="338" t="s">
        <v>1</v>
      </c>
      <c r="AK56" s="339"/>
      <c r="AL56" s="339"/>
      <c r="AM56" s="339"/>
      <c r="AN56" s="339"/>
      <c r="AO56" s="340"/>
      <c r="AR56" s="2"/>
      <c r="AS56" s="2"/>
      <c r="AT56" s="2"/>
      <c r="AU56" s="2"/>
      <c r="AV56" s="2"/>
      <c r="CQ56" s="1"/>
    </row>
    <row r="57" spans="2:95" ht="14.25" thickBot="1">
      <c r="B57" s="124" t="s">
        <v>0</v>
      </c>
      <c r="C57" s="125"/>
      <c r="D57" s="103"/>
      <c r="E57" s="103"/>
      <c r="F57" s="104"/>
      <c r="G57" s="104"/>
      <c r="H57" s="149"/>
      <c r="I57" s="149"/>
      <c r="J57" s="149"/>
      <c r="K57" s="149"/>
      <c r="L57" s="149"/>
      <c r="M57" s="149"/>
      <c r="N57" s="149"/>
      <c r="O57" s="149"/>
      <c r="P57" s="103"/>
      <c r="Q57" s="123"/>
      <c r="R57" s="124">
        <f>+SUM(D57:Q57)</f>
        <v>0</v>
      </c>
      <c r="S57" s="125"/>
      <c r="T57" s="126"/>
      <c r="U57" s="1"/>
      <c r="V57" s="1"/>
      <c r="W57" s="1"/>
      <c r="X57" s="90"/>
      <c r="Y57" s="91"/>
      <c r="Z57" s="91"/>
      <c r="AA57" s="92"/>
      <c r="AB57" s="92"/>
      <c r="AC57" s="92"/>
      <c r="AD57" s="92"/>
      <c r="AE57" s="92"/>
      <c r="AF57" s="93"/>
      <c r="AJ57" s="341">
        <f>+AD71</f>
        <v>0</v>
      </c>
      <c r="AK57" s="342"/>
      <c r="AL57" s="342"/>
      <c r="AM57" s="342"/>
      <c r="AN57" s="342"/>
      <c r="AO57" s="343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CQ57" s="1"/>
    </row>
    <row r="58" spans="2:95" ht="15" thickTop="1" thickBot="1">
      <c r="B58" s="66"/>
      <c r="F58" s="1"/>
      <c r="H58" s="1"/>
      <c r="I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0"/>
      <c r="Y58" s="91"/>
      <c r="Z58" s="91"/>
      <c r="AA58" s="92"/>
      <c r="AB58" s="92"/>
      <c r="AC58" s="92"/>
      <c r="AD58" s="92"/>
      <c r="AE58" s="92"/>
      <c r="AF58" s="93"/>
      <c r="AJ58" s="344"/>
      <c r="AK58" s="345"/>
      <c r="AL58" s="345"/>
      <c r="AM58" s="345"/>
      <c r="AN58" s="345"/>
      <c r="AO58" s="346"/>
      <c r="AR58" s="368" t="s">
        <v>56</v>
      </c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70"/>
      <c r="BD58" s="2"/>
      <c r="BE58" s="2"/>
      <c r="CQ58" s="1"/>
    </row>
    <row r="59" spans="2:95" ht="13.5" customHeight="1" thickTop="1">
      <c r="B59" s="89" t="s">
        <v>53</v>
      </c>
      <c r="C59" s="89"/>
      <c r="D59" s="89"/>
      <c r="E59" s="89"/>
      <c r="F59" s="89"/>
      <c r="G59" s="89"/>
      <c r="H59" s="89"/>
      <c r="I59" s="89"/>
      <c r="J59" s="89"/>
      <c r="K59" s="89"/>
      <c r="L59" s="89" t="s">
        <v>54</v>
      </c>
      <c r="M59" s="89"/>
      <c r="N59" s="89"/>
      <c r="O59" s="89"/>
      <c r="P59" s="89"/>
      <c r="Q59" s="89"/>
      <c r="R59" s="89"/>
      <c r="S59" s="89"/>
      <c r="T59" s="89"/>
      <c r="U59" s="89"/>
      <c r="V59" s="1"/>
      <c r="W59" s="1"/>
      <c r="X59" s="90"/>
      <c r="Y59" s="91"/>
      <c r="Z59" s="91"/>
      <c r="AA59" s="92"/>
      <c r="AB59" s="92"/>
      <c r="AC59" s="92"/>
      <c r="AD59" s="92"/>
      <c r="AE59" s="92"/>
      <c r="AF59" s="93"/>
      <c r="AJ59" s="347" t="s">
        <v>57</v>
      </c>
      <c r="AK59" s="348"/>
      <c r="AL59" s="348"/>
      <c r="AM59" s="348"/>
      <c r="AN59" s="348"/>
      <c r="AO59" s="349"/>
      <c r="AR59" s="408">
        <f>+AJ54+AJ57-AJ47-AJ60</f>
        <v>0</v>
      </c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10"/>
      <c r="BD59" s="2"/>
      <c r="BE59" s="2"/>
      <c r="CQ59" s="1"/>
    </row>
    <row r="60" spans="2:95" ht="13.5" customHeight="1" thickBo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1"/>
      <c r="W60" s="1"/>
      <c r="X60" s="90"/>
      <c r="Y60" s="91"/>
      <c r="Z60" s="91"/>
      <c r="AA60" s="92"/>
      <c r="AB60" s="92"/>
      <c r="AC60" s="92"/>
      <c r="AD60" s="92"/>
      <c r="AE60" s="92"/>
      <c r="AF60" s="93"/>
      <c r="AJ60" s="350">
        <f>+AD67</f>
        <v>0</v>
      </c>
      <c r="AK60" s="351"/>
      <c r="AL60" s="351"/>
      <c r="AM60" s="351"/>
      <c r="AN60" s="351"/>
      <c r="AO60" s="352"/>
      <c r="AR60" s="411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3"/>
      <c r="BD60" s="2"/>
      <c r="BE60" s="2"/>
      <c r="CQ60" s="1"/>
    </row>
    <row r="61" spans="2:95" ht="15" thickTop="1" thickBo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1"/>
      <c r="W61" s="1"/>
      <c r="X61" s="90"/>
      <c r="Y61" s="91"/>
      <c r="Z61" s="91"/>
      <c r="AA61" s="92"/>
      <c r="AB61" s="92"/>
      <c r="AC61" s="92"/>
      <c r="AD61" s="92"/>
      <c r="AE61" s="92"/>
      <c r="AF61" s="93"/>
      <c r="AJ61" s="353"/>
      <c r="AK61" s="354"/>
      <c r="AL61" s="354"/>
      <c r="AM61" s="354"/>
      <c r="AN61" s="354"/>
      <c r="AO61" s="355"/>
      <c r="AX61" s="2"/>
      <c r="AY61" s="2"/>
      <c r="AZ61" s="2"/>
      <c r="BA61" s="2"/>
      <c r="BB61" s="2"/>
      <c r="BC61" s="2"/>
      <c r="BD61" s="2"/>
      <c r="BE61" s="2"/>
      <c r="BH61" s="4"/>
      <c r="CQ61" s="1"/>
    </row>
    <row r="62" spans="2:95" ht="14.25" thickTop="1">
      <c r="B62" s="89" t="s">
        <v>48</v>
      </c>
      <c r="C62" s="89"/>
      <c r="D62" s="89"/>
      <c r="E62" s="89"/>
      <c r="F62" s="89"/>
      <c r="G62" s="89"/>
      <c r="H62" s="89"/>
      <c r="I62" s="89"/>
      <c r="J62" s="89"/>
      <c r="K62" s="89"/>
      <c r="L62" s="89" t="s">
        <v>49</v>
      </c>
      <c r="M62" s="89"/>
      <c r="N62" s="89"/>
      <c r="O62" s="89"/>
      <c r="P62" s="89"/>
      <c r="Q62" s="89"/>
      <c r="R62" s="89"/>
      <c r="S62" s="89"/>
      <c r="T62" s="89"/>
      <c r="U62" s="89"/>
      <c r="V62" s="1"/>
      <c r="W62" s="1"/>
      <c r="X62" s="90"/>
      <c r="Y62" s="91"/>
      <c r="Z62" s="91"/>
      <c r="AA62" s="92"/>
      <c r="AB62" s="92"/>
      <c r="AC62" s="92"/>
      <c r="AD62" s="92"/>
      <c r="AE62" s="92"/>
      <c r="AF62" s="93"/>
      <c r="AJ62" s="347" t="s">
        <v>58</v>
      </c>
      <c r="AK62" s="348"/>
      <c r="AL62" s="348"/>
      <c r="AM62" s="348"/>
      <c r="AN62" s="348"/>
      <c r="AO62" s="349"/>
      <c r="AX62" s="2"/>
      <c r="AY62" s="2"/>
      <c r="AZ62" s="2"/>
      <c r="BA62" s="2"/>
      <c r="BB62" s="2"/>
      <c r="BC62" s="2"/>
      <c r="BD62" s="2"/>
      <c r="BE62" s="2"/>
      <c r="BH62" s="4"/>
      <c r="CQ62" s="1"/>
    </row>
    <row r="63" spans="2:9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1"/>
      <c r="W63" s="1"/>
      <c r="X63" s="90"/>
      <c r="Y63" s="91"/>
      <c r="Z63" s="91"/>
      <c r="AA63" s="92"/>
      <c r="AB63" s="92"/>
      <c r="AC63" s="92"/>
      <c r="AD63" s="92"/>
      <c r="AE63" s="92"/>
      <c r="AF63" s="93"/>
      <c r="AJ63" s="350" t="e">
        <f>+AR59/AJ44</f>
        <v>#DIV/0!</v>
      </c>
      <c r="AK63" s="351"/>
      <c r="AL63" s="351"/>
      <c r="AM63" s="351"/>
      <c r="AN63" s="351"/>
      <c r="AO63" s="352"/>
      <c r="AR63" s="2"/>
      <c r="AS63" s="2"/>
      <c r="AV63" s="4"/>
      <c r="CQ63" s="1"/>
    </row>
    <row r="64" spans="2:95" ht="14.25" thickBot="1"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1"/>
      <c r="W64" s="1"/>
      <c r="X64" s="90"/>
      <c r="Y64" s="91"/>
      <c r="Z64" s="91"/>
      <c r="AA64" s="92"/>
      <c r="AB64" s="92"/>
      <c r="AC64" s="92"/>
      <c r="AD64" s="92"/>
      <c r="AE64" s="92"/>
      <c r="AF64" s="93"/>
      <c r="AJ64" s="353"/>
      <c r="AK64" s="354"/>
      <c r="AL64" s="354"/>
      <c r="AM64" s="354"/>
      <c r="AN64" s="354"/>
      <c r="AO64" s="355"/>
      <c r="AR64" s="2"/>
      <c r="AS64" s="2"/>
      <c r="BA64" s="4"/>
      <c r="CQ64" s="1"/>
    </row>
    <row r="65" spans="2:95" ht="14.25" thickTop="1">
      <c r="B65" s="356" t="s">
        <v>50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 t="s">
        <v>50</v>
      </c>
      <c r="M65" s="356"/>
      <c r="N65" s="356"/>
      <c r="O65" s="356"/>
      <c r="P65" s="356"/>
      <c r="Q65" s="356"/>
      <c r="R65" s="356"/>
      <c r="S65" s="356"/>
      <c r="T65" s="356"/>
      <c r="U65" s="356"/>
      <c r="V65" s="1"/>
      <c r="W65" s="1"/>
      <c r="X65" s="90"/>
      <c r="Y65" s="91"/>
      <c r="Z65" s="91"/>
      <c r="AA65" s="92"/>
      <c r="AB65" s="92"/>
      <c r="AC65" s="92"/>
      <c r="AD65" s="92"/>
      <c r="AE65" s="92"/>
      <c r="AF65" s="93"/>
      <c r="AR65" s="2"/>
      <c r="AS65" s="2"/>
      <c r="AU65" s="4"/>
      <c r="CQ65" s="1"/>
    </row>
    <row r="66" spans="2:95" ht="14.25" thickBot="1">
      <c r="B66" s="357">
        <f>+R44+R47+R50+R53+R56</f>
        <v>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>
        <f>+R45+R51+R48+R57+R54</f>
        <v>0</v>
      </c>
      <c r="M66" s="357"/>
      <c r="N66" s="357"/>
      <c r="O66" s="357"/>
      <c r="P66" s="357"/>
      <c r="Q66" s="357"/>
      <c r="R66" s="357"/>
      <c r="S66" s="357"/>
      <c r="T66" s="357"/>
      <c r="U66" s="357"/>
      <c r="V66" s="1"/>
      <c r="W66" s="1"/>
      <c r="X66" s="108"/>
      <c r="Y66" s="109"/>
      <c r="Z66" s="109"/>
      <c r="AA66" s="110"/>
      <c r="AB66" s="110"/>
      <c r="AC66" s="110"/>
      <c r="AD66" s="110"/>
      <c r="AE66" s="110"/>
      <c r="AF66" s="111"/>
      <c r="AU66" s="4"/>
      <c r="CQ66" s="1"/>
    </row>
    <row r="67" spans="2:95" ht="15" thickTop="1" thickBot="1"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1"/>
      <c r="W67" s="1"/>
      <c r="X67" s="301" t="s">
        <v>13</v>
      </c>
      <c r="Y67" s="302"/>
      <c r="Z67" s="302"/>
      <c r="AA67" s="302"/>
      <c r="AB67" s="302"/>
      <c r="AC67" s="303"/>
      <c r="AD67" s="304">
        <f>+SUM(AD54:AF66)</f>
        <v>0</v>
      </c>
      <c r="AE67" s="305"/>
      <c r="AF67" s="306"/>
      <c r="AW67" s="2"/>
      <c r="AX67" s="2"/>
      <c r="AY67" s="2"/>
      <c r="AZ67" s="2"/>
      <c r="BA67" s="2"/>
      <c r="BB67" s="2"/>
      <c r="BG67" s="4"/>
      <c r="CQ67" s="1"/>
    </row>
    <row r="68" spans="2:95" ht="14.25" thickTop="1">
      <c r="B68" s="335" t="s">
        <v>51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 t="s">
        <v>52</v>
      </c>
      <c r="M68" s="335"/>
      <c r="N68" s="335"/>
      <c r="O68" s="335"/>
      <c r="P68" s="335"/>
      <c r="Q68" s="335"/>
      <c r="R68" s="335"/>
      <c r="S68" s="335"/>
      <c r="T68" s="335"/>
      <c r="U68" s="335"/>
      <c r="V68" s="1"/>
      <c r="W68" s="1"/>
      <c r="X68" s="105" t="s">
        <v>1</v>
      </c>
      <c r="Y68" s="106"/>
      <c r="Z68" s="106"/>
      <c r="AA68" s="106" t="s">
        <v>2</v>
      </c>
      <c r="AB68" s="106"/>
      <c r="AC68" s="106"/>
      <c r="AD68" s="106" t="s">
        <v>3</v>
      </c>
      <c r="AE68" s="106"/>
      <c r="AF68" s="107"/>
      <c r="BC68" s="2"/>
      <c r="BM68" s="4"/>
      <c r="CQ68" s="1"/>
    </row>
    <row r="69" spans="2:95">
      <c r="B69" s="336">
        <f>+B63-B66</f>
        <v>0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>
        <f>+L63-L66</f>
        <v>0</v>
      </c>
      <c r="M69" s="336"/>
      <c r="N69" s="336"/>
      <c r="O69" s="336"/>
      <c r="P69" s="336"/>
      <c r="Q69" s="336"/>
      <c r="R69" s="336"/>
      <c r="S69" s="336"/>
      <c r="T69" s="336"/>
      <c r="U69" s="336"/>
      <c r="V69" s="1"/>
      <c r="W69" s="1"/>
      <c r="X69" s="361"/>
      <c r="Y69" s="92"/>
      <c r="Z69" s="92"/>
      <c r="AA69" s="92"/>
      <c r="AB69" s="92"/>
      <c r="AC69" s="92"/>
      <c r="AD69" s="92"/>
      <c r="AE69" s="92"/>
      <c r="AF69" s="93"/>
      <c r="BC69" s="2"/>
      <c r="BD69" s="2"/>
      <c r="BE69" s="2"/>
      <c r="CQ69" s="1"/>
    </row>
    <row r="70" spans="2:95" ht="14.25" thickBot="1"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1"/>
      <c r="W70" s="1"/>
      <c r="X70" s="300"/>
      <c r="Y70" s="110"/>
      <c r="Z70" s="110"/>
      <c r="AA70" s="110"/>
      <c r="AB70" s="110"/>
      <c r="AC70" s="110"/>
      <c r="AD70" s="110"/>
      <c r="AE70" s="110"/>
      <c r="AF70" s="111"/>
      <c r="BC70" s="2"/>
      <c r="BD70" s="2"/>
      <c r="BE70" s="2"/>
      <c r="CQ70" s="1"/>
    </row>
    <row r="71" spans="2:95" ht="15" thickTop="1" thickBot="1">
      <c r="M71" s="1"/>
      <c r="N71" s="1"/>
      <c r="Q71" s="1"/>
      <c r="R71" s="1"/>
      <c r="S71" s="1"/>
      <c r="T71" s="1"/>
      <c r="U71" s="1"/>
      <c r="V71" s="1"/>
      <c r="W71" s="1"/>
      <c r="X71" s="301" t="s">
        <v>13</v>
      </c>
      <c r="Y71" s="302"/>
      <c r="Z71" s="302"/>
      <c r="AA71" s="302"/>
      <c r="AB71" s="302"/>
      <c r="AC71" s="303"/>
      <c r="AD71" s="358">
        <f>+SUM(AD69:AF70)</f>
        <v>0</v>
      </c>
      <c r="AE71" s="359"/>
      <c r="AF71" s="360"/>
      <c r="BC71" s="2"/>
      <c r="BD71" s="2"/>
      <c r="BE71" s="2"/>
      <c r="CQ71" s="1"/>
    </row>
    <row r="72" spans="2:95" ht="14.25" customHeight="1" thickTop="1">
      <c r="M72" s="1"/>
      <c r="N72" s="1"/>
      <c r="Q72" s="1"/>
      <c r="R72" s="1"/>
      <c r="S72" s="2"/>
      <c r="T72" s="2"/>
      <c r="U72" s="2"/>
      <c r="V72" s="1"/>
      <c r="W72" s="1"/>
      <c r="X72" s="1"/>
      <c r="Y72" s="1"/>
      <c r="Z72" s="66"/>
      <c r="AA72" s="66"/>
      <c r="AC72" s="1"/>
      <c r="AD72" s="1"/>
      <c r="AE72" s="1"/>
      <c r="BC72" s="2"/>
      <c r="BD72" s="2"/>
      <c r="BE72" s="2"/>
      <c r="CQ72" s="1"/>
    </row>
    <row r="73" spans="2:95" ht="14.25" customHeight="1">
      <c r="M73" s="1"/>
      <c r="N73" s="1"/>
      <c r="Q73" s="1"/>
      <c r="R73" s="1"/>
      <c r="S73" s="1"/>
      <c r="T73" s="1"/>
      <c r="U73" s="1"/>
      <c r="V73" s="1"/>
      <c r="W73" s="1"/>
      <c r="X73" s="1"/>
      <c r="Y73" s="1"/>
      <c r="Z73" s="66"/>
      <c r="AA73" s="66"/>
      <c r="AC73" s="1"/>
      <c r="AD73" s="1"/>
      <c r="AE73" s="1"/>
      <c r="BD73" s="2"/>
      <c r="BE73" s="2"/>
      <c r="CQ73" s="1"/>
    </row>
    <row r="74" spans="2:95">
      <c r="M74" s="1"/>
      <c r="N74" s="1"/>
      <c r="Q74" s="1"/>
      <c r="R74" s="1"/>
      <c r="S74" s="1"/>
      <c r="T74" s="1"/>
      <c r="U74" s="1"/>
      <c r="V74" s="1"/>
      <c r="W74" s="1"/>
      <c r="X74" s="1"/>
      <c r="Y74" s="1"/>
      <c r="Z74" s="66"/>
      <c r="AA74" s="66"/>
      <c r="AC74" s="1"/>
      <c r="AD74" s="1"/>
      <c r="AE74" s="1"/>
      <c r="CQ74" s="1"/>
    </row>
    <row r="75" spans="2:95">
      <c r="M75" s="1"/>
      <c r="N75" s="1"/>
      <c r="Q75" s="1"/>
      <c r="R75" s="1"/>
      <c r="S75" s="1"/>
      <c r="T75" s="1"/>
      <c r="U75" s="1"/>
      <c r="V75" s="2"/>
      <c r="W75" s="2"/>
      <c r="X75" s="1"/>
      <c r="Y75" s="1"/>
      <c r="Z75" s="66"/>
      <c r="AA75" s="66"/>
      <c r="AC75" s="1"/>
      <c r="AD75" s="1"/>
      <c r="AE75" s="1"/>
      <c r="CQ75" s="1"/>
    </row>
    <row r="76" spans="2:95">
      <c r="M76" s="1"/>
      <c r="N76" s="1"/>
      <c r="Q76" s="1"/>
      <c r="R76" s="1"/>
      <c r="S76" s="1"/>
      <c r="T76" s="1"/>
      <c r="U76" s="1"/>
      <c r="V76" s="1"/>
      <c r="W76" s="1"/>
      <c r="X76" s="1"/>
      <c r="Y76" s="1"/>
      <c r="Z76" s="66"/>
      <c r="AA76" s="66"/>
      <c r="AC76" s="1"/>
      <c r="AD76" s="1"/>
      <c r="AE76" s="1"/>
      <c r="CQ76" s="1"/>
    </row>
    <row r="77" spans="2:95">
      <c r="M77" s="1"/>
      <c r="N77" s="1"/>
      <c r="Q77" s="1"/>
      <c r="R77" s="1"/>
      <c r="S77" s="1"/>
      <c r="T77" s="1"/>
      <c r="U77" s="1"/>
      <c r="V77" s="1"/>
      <c r="W77" s="1"/>
      <c r="X77" s="1"/>
      <c r="Y77" s="1"/>
      <c r="Z77" s="66"/>
      <c r="AA77" s="66"/>
      <c r="AC77" s="1"/>
      <c r="AD77" s="1"/>
      <c r="AE77" s="1"/>
      <c r="CQ77" s="1"/>
    </row>
    <row r="78" spans="2:95">
      <c r="M78" s="1"/>
      <c r="N78" s="1"/>
      <c r="Q78" s="1"/>
      <c r="R78" s="1"/>
      <c r="S78" s="1"/>
      <c r="T78" s="1"/>
      <c r="U78" s="1"/>
      <c r="V78" s="1"/>
      <c r="W78" s="1"/>
      <c r="X78" s="1"/>
      <c r="Y78" s="1"/>
      <c r="Z78" s="66"/>
      <c r="AA78" s="66"/>
      <c r="AC78" s="1"/>
      <c r="AD78" s="1"/>
      <c r="AE78" s="1"/>
      <c r="CQ78" s="1"/>
    </row>
    <row r="79" spans="2:95">
      <c r="M79" s="1"/>
      <c r="N79" s="1"/>
      <c r="Q79" s="1"/>
      <c r="R79" s="1"/>
      <c r="S79" s="1"/>
      <c r="T79" s="1"/>
      <c r="U79" s="1"/>
      <c r="V79" s="1"/>
      <c r="W79" s="1"/>
      <c r="X79" s="1"/>
      <c r="Y79" s="1"/>
      <c r="Z79" s="66"/>
      <c r="AA79" s="66"/>
      <c r="AC79" s="1"/>
      <c r="AD79" s="1"/>
      <c r="AE79" s="1"/>
      <c r="CQ79" s="1"/>
    </row>
    <row r="80" spans="2:95">
      <c r="M80" s="1"/>
      <c r="N80" s="1"/>
      <c r="Q80" s="1"/>
      <c r="R80" s="1"/>
      <c r="S80" s="1"/>
      <c r="T80" s="1"/>
      <c r="U80" s="1"/>
      <c r="V80" s="1"/>
      <c r="W80" s="1"/>
      <c r="X80" s="1"/>
      <c r="Y80" s="1"/>
      <c r="AC80" s="1"/>
      <c r="AD80" s="1"/>
      <c r="AE80" s="1"/>
      <c r="CQ80" s="1"/>
    </row>
    <row r="81" spans="13:95">
      <c r="M81" s="1"/>
      <c r="N81" s="1"/>
      <c r="Q81" s="1"/>
      <c r="R81" s="1"/>
      <c r="S81" s="1"/>
      <c r="T81" s="1"/>
      <c r="U81" s="1"/>
      <c r="V81" s="1"/>
      <c r="W81" s="1"/>
      <c r="X81" s="1"/>
      <c r="Y81" s="1"/>
      <c r="AC81" s="1"/>
      <c r="AD81" s="1"/>
      <c r="AE81" s="1"/>
      <c r="CQ81" s="1"/>
    </row>
    <row r="82" spans="13:95">
      <c r="M82" s="1"/>
      <c r="N82" s="1"/>
      <c r="Q82" s="1"/>
      <c r="R82" s="1"/>
      <c r="S82" s="1"/>
      <c r="T82" s="1"/>
      <c r="U82" s="1"/>
      <c r="V82" s="1"/>
      <c r="W82" s="1"/>
      <c r="X82" s="1"/>
      <c r="Y82" s="1"/>
      <c r="AC82" s="1"/>
      <c r="AD82" s="1"/>
      <c r="AE82" s="1"/>
      <c r="BE82" s="4"/>
      <c r="CQ82" s="1"/>
    </row>
    <row r="83" spans="13:95">
      <c r="M83" s="1"/>
      <c r="N83" s="1"/>
      <c r="Q83" s="1"/>
      <c r="R83" s="1"/>
      <c r="S83" s="1"/>
      <c r="T83" s="1"/>
      <c r="U83" s="1"/>
      <c r="V83" s="1"/>
      <c r="W83" s="1"/>
      <c r="X83" s="1"/>
      <c r="Y83" s="1"/>
      <c r="AC83" s="1"/>
      <c r="AD83" s="1"/>
      <c r="AE83" s="1"/>
      <c r="BE83" s="4"/>
      <c r="CQ83" s="1"/>
    </row>
    <row r="84" spans="13:95">
      <c r="M84" s="1"/>
      <c r="N84" s="1"/>
      <c r="Q84" s="1"/>
      <c r="R84" s="1"/>
      <c r="S84" s="1"/>
      <c r="T84" s="1"/>
      <c r="U84" s="1"/>
      <c r="V84" s="1"/>
      <c r="W84" s="1"/>
      <c r="X84" s="1"/>
      <c r="Y84" s="1"/>
      <c r="AC84" s="1"/>
      <c r="AD84" s="1"/>
      <c r="AE84" s="1"/>
      <c r="BE84" s="4"/>
      <c r="CQ84" s="1"/>
    </row>
    <row r="85" spans="13:95">
      <c r="M85" s="1"/>
      <c r="N85" s="1"/>
      <c r="Q85" s="1"/>
      <c r="R85" s="1"/>
      <c r="S85" s="1"/>
      <c r="T85" s="1"/>
      <c r="U85" s="1"/>
      <c r="V85" s="1"/>
      <c r="W85" s="1"/>
      <c r="X85" s="1"/>
      <c r="Y85" s="1"/>
      <c r="AC85" s="1"/>
      <c r="AD85" s="1"/>
      <c r="AE85" s="1"/>
      <c r="BE85" s="4"/>
      <c r="CQ85" s="1"/>
    </row>
    <row r="86" spans="13:95">
      <c r="M86" s="1"/>
      <c r="N86" s="1"/>
      <c r="Q86" s="1"/>
      <c r="R86" s="1"/>
      <c r="S86" s="1"/>
      <c r="T86" s="1"/>
      <c r="U86" s="1"/>
      <c r="V86" s="1"/>
      <c r="W86" s="1"/>
      <c r="X86" s="1"/>
      <c r="Y86" s="1"/>
      <c r="AC86" s="1"/>
      <c r="AD86" s="1"/>
      <c r="AE86" s="1"/>
      <c r="BD86" s="4"/>
      <c r="CQ86" s="1"/>
    </row>
    <row r="87" spans="13:95">
      <c r="M87" s="1"/>
      <c r="N87" s="1"/>
      <c r="Q87" s="1"/>
      <c r="R87" s="1"/>
      <c r="S87" s="1"/>
      <c r="T87" s="1"/>
      <c r="U87" s="1"/>
      <c r="V87" s="1"/>
      <c r="W87" s="1"/>
      <c r="X87" s="1"/>
      <c r="Y87" s="1"/>
      <c r="AC87" s="1"/>
      <c r="AD87" s="1"/>
      <c r="AE87" s="1"/>
      <c r="BE87" s="4"/>
      <c r="CQ87" s="1"/>
    </row>
    <row r="88" spans="13:95">
      <c r="M88" s="1"/>
      <c r="N88" s="1"/>
      <c r="Q88" s="1"/>
      <c r="R88" s="1"/>
      <c r="S88" s="1"/>
      <c r="T88" s="1"/>
      <c r="U88" s="1"/>
      <c r="V88" s="1"/>
      <c r="W88" s="1"/>
      <c r="X88" s="1"/>
      <c r="Y88" s="1"/>
      <c r="AC88" s="1"/>
      <c r="AD88" s="1"/>
      <c r="AE88" s="1"/>
      <c r="BE88" s="4"/>
      <c r="CQ88" s="1"/>
    </row>
    <row r="89" spans="13:95">
      <c r="M89" s="1"/>
      <c r="N89" s="1"/>
      <c r="Q89" s="1"/>
      <c r="R89" s="1"/>
      <c r="S89" s="1"/>
      <c r="T89" s="1"/>
      <c r="U89" s="1"/>
      <c r="V89" s="1"/>
      <c r="W89" s="1"/>
      <c r="X89" s="1"/>
      <c r="Y89" s="1"/>
      <c r="AC89" s="1"/>
      <c r="AD89" s="1"/>
      <c r="AE89" s="1"/>
      <c r="BE89" s="4"/>
      <c r="CQ89" s="1"/>
    </row>
    <row r="90" spans="13:95">
      <c r="M90" s="1"/>
      <c r="N90" s="1"/>
      <c r="Q90" s="1"/>
      <c r="R90" s="1"/>
      <c r="S90" s="1"/>
      <c r="T90" s="1"/>
      <c r="U90" s="1"/>
      <c r="V90" s="1"/>
      <c r="W90" s="1"/>
      <c r="X90" s="1"/>
      <c r="Y90" s="1"/>
      <c r="AC90" s="1"/>
      <c r="AD90" s="1"/>
      <c r="AE90" s="1"/>
      <c r="BE90" s="4"/>
      <c r="CQ90" s="1"/>
    </row>
    <row r="91" spans="13:95">
      <c r="M91" s="1"/>
      <c r="N91" s="1"/>
      <c r="Q91" s="1"/>
      <c r="R91" s="1"/>
      <c r="S91" s="1"/>
      <c r="T91" s="1"/>
      <c r="U91" s="1"/>
      <c r="V91" s="1"/>
      <c r="W91" s="1"/>
      <c r="X91" s="1"/>
      <c r="Y91" s="1"/>
      <c r="AC91" s="1"/>
      <c r="AD91" s="1"/>
      <c r="AE91" s="1"/>
      <c r="BE91" s="4"/>
      <c r="CQ91" s="1"/>
    </row>
    <row r="92" spans="13:95">
      <c r="M92" s="1"/>
      <c r="N92" s="1"/>
      <c r="Q92" s="1"/>
      <c r="R92" s="1"/>
      <c r="S92" s="1"/>
      <c r="T92" s="1"/>
      <c r="U92" s="1"/>
      <c r="V92" s="1"/>
      <c r="W92" s="1"/>
      <c r="X92" s="1"/>
      <c r="Y92" s="1"/>
      <c r="AC92" s="1"/>
      <c r="AD92" s="1"/>
      <c r="AE92" s="1"/>
      <c r="BE92" s="4"/>
      <c r="CQ92" s="1"/>
    </row>
    <row r="93" spans="13:95">
      <c r="M93" s="1"/>
      <c r="N93" s="1"/>
      <c r="Q93" s="1"/>
      <c r="R93" s="1"/>
      <c r="S93" s="1"/>
      <c r="T93" s="1"/>
      <c r="U93" s="1"/>
      <c r="V93" s="1"/>
      <c r="W93" s="1"/>
      <c r="X93" s="1"/>
      <c r="Y93" s="1"/>
      <c r="AC93" s="1"/>
      <c r="AD93" s="1"/>
      <c r="AE93" s="1"/>
      <c r="BE93" s="4"/>
      <c r="CQ93" s="1"/>
    </row>
    <row r="94" spans="13:95">
      <c r="M94" s="1"/>
      <c r="N94" s="1"/>
      <c r="Q94" s="1"/>
      <c r="R94" s="1"/>
      <c r="S94" s="1"/>
      <c r="T94" s="1"/>
      <c r="U94" s="1"/>
      <c r="V94" s="1"/>
      <c r="W94" s="1"/>
      <c r="X94" s="1"/>
      <c r="Y94" s="1"/>
      <c r="AC94" s="1"/>
      <c r="AD94" s="1"/>
      <c r="AE94" s="1"/>
      <c r="BE94" s="4"/>
      <c r="CQ94" s="1"/>
    </row>
    <row r="95" spans="13:95">
      <c r="M95" s="1"/>
      <c r="N95" s="1"/>
      <c r="Q95" s="1"/>
      <c r="R95" s="1"/>
      <c r="S95" s="1"/>
      <c r="T95" s="1"/>
      <c r="U95" s="1"/>
      <c r="V95" s="1"/>
      <c r="W95" s="1"/>
      <c r="X95" s="1"/>
      <c r="Y95" s="1"/>
      <c r="AC95" s="1"/>
      <c r="AD95" s="1"/>
      <c r="AE95" s="1"/>
      <c r="BE95" s="4"/>
      <c r="CQ95" s="1"/>
    </row>
    <row r="96" spans="13:95">
      <c r="M96" s="1"/>
      <c r="N96" s="1"/>
      <c r="Q96" s="1"/>
      <c r="R96" s="1"/>
      <c r="S96" s="1"/>
      <c r="T96" s="1"/>
      <c r="U96" s="1"/>
      <c r="V96" s="1"/>
      <c r="W96" s="1"/>
      <c r="X96" s="1"/>
      <c r="Y96" s="1"/>
      <c r="AC96" s="1"/>
      <c r="AD96" s="1"/>
      <c r="AE96" s="1"/>
      <c r="BE96" s="4"/>
      <c r="CQ96" s="1"/>
    </row>
    <row r="97" spans="13:95">
      <c r="M97" s="1"/>
      <c r="N97" s="1"/>
      <c r="Q97" s="1"/>
      <c r="R97" s="1"/>
      <c r="S97" s="1"/>
      <c r="T97" s="1"/>
      <c r="U97" s="1"/>
      <c r="V97" s="1"/>
      <c r="W97" s="1"/>
      <c r="X97" s="1"/>
      <c r="Y97" s="1"/>
      <c r="AC97" s="1"/>
      <c r="AD97" s="1"/>
      <c r="AE97" s="1"/>
      <c r="BE97" s="4"/>
      <c r="CQ97" s="1"/>
    </row>
    <row r="98" spans="13:95">
      <c r="M98" s="1"/>
      <c r="N98" s="1"/>
      <c r="Q98" s="1"/>
      <c r="R98" s="1"/>
      <c r="S98" s="1"/>
      <c r="T98" s="1"/>
      <c r="U98" s="1"/>
      <c r="V98" s="1"/>
      <c r="W98" s="1"/>
      <c r="X98" s="1"/>
      <c r="Y98" s="1"/>
      <c r="AC98" s="1"/>
      <c r="AD98" s="1"/>
      <c r="AE98" s="1"/>
      <c r="BE98" s="4"/>
      <c r="CQ98" s="1"/>
    </row>
    <row r="99" spans="13:95">
      <c r="M99" s="1"/>
      <c r="N99" s="1"/>
      <c r="Q99" s="1"/>
      <c r="R99" s="1"/>
      <c r="S99" s="1"/>
      <c r="T99" s="1"/>
      <c r="U99" s="1"/>
      <c r="V99" s="1"/>
      <c r="W99" s="1"/>
      <c r="X99" s="1"/>
      <c r="Y99" s="1"/>
      <c r="AC99" s="1"/>
      <c r="AD99" s="1"/>
      <c r="AE99" s="1"/>
      <c r="BE99" s="4"/>
      <c r="CQ99" s="1"/>
    </row>
    <row r="100" spans="13:95">
      <c r="M100" s="1"/>
      <c r="N100" s="1"/>
      <c r="Q100" s="1"/>
      <c r="R100" s="1"/>
      <c r="S100" s="1"/>
      <c r="T100" s="1"/>
      <c r="U100" s="1"/>
      <c r="V100" s="1"/>
      <c r="W100" s="1"/>
      <c r="X100" s="1"/>
      <c r="Y100" s="1"/>
      <c r="AC100" s="1"/>
      <c r="AD100" s="1"/>
      <c r="AE100" s="1"/>
      <c r="BE100" s="4"/>
      <c r="CQ100" s="1"/>
    </row>
    <row r="101" spans="13:95">
      <c r="M101" s="1"/>
      <c r="N101" s="1"/>
      <c r="Q101" s="1"/>
      <c r="R101" s="1"/>
      <c r="S101" s="1"/>
      <c r="T101" s="1"/>
      <c r="U101" s="1"/>
      <c r="V101" s="1"/>
      <c r="W101" s="1"/>
      <c r="X101" s="1"/>
      <c r="Y101" s="1"/>
      <c r="AC101" s="1"/>
      <c r="AD101" s="1"/>
      <c r="AE101" s="1"/>
      <c r="BE101" s="4"/>
      <c r="CQ101" s="1"/>
    </row>
    <row r="102" spans="13:95">
      <c r="M102" s="1"/>
      <c r="N102" s="1"/>
      <c r="Q102" s="1"/>
      <c r="R102" s="1"/>
      <c r="S102" s="1"/>
      <c r="T102" s="1"/>
      <c r="U102" s="1"/>
      <c r="V102" s="1"/>
      <c r="W102" s="1"/>
      <c r="X102" s="1"/>
      <c r="Y102" s="1"/>
      <c r="AC102" s="1"/>
      <c r="AD102" s="1"/>
      <c r="AE102" s="1"/>
      <c r="BE102" s="4"/>
      <c r="CQ102" s="1"/>
    </row>
    <row r="103" spans="13:95">
      <c r="M103" s="1"/>
      <c r="N103" s="1"/>
      <c r="Q103" s="1"/>
      <c r="R103" s="1"/>
      <c r="S103" s="1"/>
      <c r="T103" s="1"/>
      <c r="U103" s="1"/>
      <c r="V103" s="1"/>
      <c r="W103" s="1"/>
      <c r="X103" s="1"/>
      <c r="Y103" s="1"/>
      <c r="AC103" s="1"/>
      <c r="AD103" s="1"/>
      <c r="AE103" s="1"/>
      <c r="CQ103" s="1"/>
    </row>
    <row r="104" spans="13:95">
      <c r="M104" s="1"/>
      <c r="N104" s="1"/>
      <c r="Q104" s="1"/>
      <c r="R104" s="1"/>
      <c r="S104" s="1"/>
      <c r="T104" s="1"/>
      <c r="U104" s="1"/>
      <c r="V104" s="1"/>
      <c r="W104" s="1"/>
      <c r="X104" s="1"/>
      <c r="Y104" s="1"/>
      <c r="AC104" s="1"/>
      <c r="AD104" s="1"/>
      <c r="AE104" s="1"/>
      <c r="CQ104" s="1"/>
    </row>
    <row r="105" spans="13:95">
      <c r="M105" s="1"/>
      <c r="N105" s="1"/>
      <c r="Q105" s="1"/>
      <c r="R105" s="1"/>
      <c r="S105" s="1"/>
      <c r="T105" s="1"/>
      <c r="U105" s="1"/>
      <c r="V105" s="1"/>
      <c r="W105" s="1"/>
      <c r="X105" s="1"/>
      <c r="Y105" s="1"/>
      <c r="AC105" s="1"/>
      <c r="AD105" s="1"/>
      <c r="AE105" s="1"/>
      <c r="CQ105" s="1"/>
    </row>
    <row r="106" spans="13:95">
      <c r="M106" s="1"/>
      <c r="N106" s="1"/>
      <c r="Q106" s="1"/>
      <c r="R106" s="1"/>
      <c r="S106" s="1"/>
      <c r="T106" s="1"/>
      <c r="U106" s="1"/>
      <c r="V106" s="1"/>
      <c r="W106" s="1"/>
      <c r="X106" s="1"/>
      <c r="Y106" s="1"/>
      <c r="AC106" s="1"/>
      <c r="AD106" s="1"/>
      <c r="AE106" s="1"/>
      <c r="CQ106" s="1"/>
    </row>
    <row r="107" spans="13:95">
      <c r="M107" s="1"/>
      <c r="N107" s="1"/>
      <c r="Q107" s="1"/>
      <c r="R107" s="1"/>
      <c r="S107" s="1"/>
      <c r="T107" s="1"/>
      <c r="U107" s="1"/>
      <c r="V107" s="1"/>
      <c r="W107" s="1"/>
      <c r="X107" s="1"/>
      <c r="Y107" s="1"/>
      <c r="AC107" s="1"/>
      <c r="AD107" s="1"/>
      <c r="AE107" s="1"/>
      <c r="CQ107" s="1"/>
    </row>
    <row r="108" spans="13:95">
      <c r="M108" s="1"/>
      <c r="N108" s="1"/>
      <c r="Q108" s="1"/>
      <c r="R108" s="1"/>
      <c r="S108" s="1"/>
      <c r="T108" s="1"/>
      <c r="U108" s="1"/>
      <c r="V108" s="1"/>
      <c r="W108" s="1"/>
      <c r="X108" s="1"/>
      <c r="Y108" s="1"/>
      <c r="AC108" s="1"/>
      <c r="AD108" s="1"/>
      <c r="AE108" s="1"/>
      <c r="CQ108" s="1"/>
    </row>
    <row r="109" spans="13:95">
      <c r="M109" s="1"/>
      <c r="N109" s="1"/>
      <c r="Q109" s="1"/>
      <c r="R109" s="1"/>
      <c r="S109" s="1"/>
      <c r="T109" s="1"/>
      <c r="U109" s="1"/>
      <c r="V109" s="1"/>
      <c r="W109" s="1"/>
      <c r="X109" s="1"/>
      <c r="Y109" s="1"/>
      <c r="AC109" s="1"/>
      <c r="AD109" s="1"/>
      <c r="AE109" s="1"/>
      <c r="CQ109" s="1"/>
    </row>
    <row r="110" spans="13:95">
      <c r="M110" s="1"/>
      <c r="N110" s="1"/>
      <c r="Q110" s="1"/>
      <c r="R110" s="1"/>
      <c r="S110" s="1"/>
      <c r="T110" s="1"/>
      <c r="U110" s="1"/>
      <c r="V110" s="1"/>
      <c r="W110" s="1"/>
      <c r="X110" s="1"/>
      <c r="Y110" s="1"/>
      <c r="AC110" s="1"/>
      <c r="AD110" s="1"/>
      <c r="AE110" s="1"/>
      <c r="CQ110" s="1"/>
    </row>
    <row r="111" spans="13:95">
      <c r="M111" s="1"/>
      <c r="N111" s="1"/>
      <c r="Q111" s="1"/>
      <c r="R111" s="1"/>
      <c r="S111" s="1"/>
      <c r="T111" s="1"/>
      <c r="U111" s="1"/>
      <c r="V111" s="1"/>
      <c r="W111" s="1"/>
      <c r="X111" s="1"/>
      <c r="Y111" s="1"/>
      <c r="AC111" s="1"/>
      <c r="AD111" s="1"/>
      <c r="AE111" s="1"/>
      <c r="CQ111" s="1"/>
    </row>
    <row r="112" spans="13:95">
      <c r="M112" s="1"/>
      <c r="N112" s="1"/>
      <c r="Q112" s="1"/>
      <c r="R112" s="1"/>
      <c r="S112" s="1"/>
      <c r="T112" s="1"/>
      <c r="U112" s="1"/>
      <c r="V112" s="1"/>
      <c r="W112" s="1"/>
      <c r="X112" s="1"/>
      <c r="Y112" s="1"/>
      <c r="AC112" s="1"/>
      <c r="AD112" s="1"/>
      <c r="AE112" s="1"/>
      <c r="CQ112" s="1"/>
    </row>
    <row r="113" spans="13:95">
      <c r="M113" s="1"/>
      <c r="N113" s="1"/>
      <c r="Q113" s="1"/>
      <c r="R113" s="1"/>
      <c r="S113" s="1"/>
      <c r="T113" s="1"/>
      <c r="U113" s="1"/>
      <c r="V113" s="1"/>
      <c r="W113" s="1"/>
      <c r="X113" s="1"/>
      <c r="Y113" s="1"/>
      <c r="AC113" s="1"/>
      <c r="AD113" s="1"/>
      <c r="AE113" s="1"/>
      <c r="CQ113" s="1"/>
    </row>
    <row r="114" spans="13:95">
      <c r="M114" s="1"/>
      <c r="N114" s="1"/>
      <c r="Q114" s="1"/>
      <c r="R114" s="1"/>
      <c r="S114" s="1"/>
      <c r="T114" s="1"/>
      <c r="U114" s="1"/>
      <c r="V114" s="1"/>
      <c r="W114" s="1"/>
      <c r="X114" s="1"/>
      <c r="Y114" s="1"/>
      <c r="AC114" s="1"/>
      <c r="AD114" s="1"/>
      <c r="AE114" s="1"/>
      <c r="CQ114" s="1"/>
    </row>
    <row r="115" spans="13:95">
      <c r="M115" s="1"/>
      <c r="N115" s="1"/>
      <c r="Q115" s="1"/>
      <c r="R115" s="1"/>
      <c r="S115" s="1"/>
      <c r="T115" s="1"/>
      <c r="U115" s="1"/>
      <c r="V115" s="1"/>
      <c r="W115" s="1"/>
      <c r="X115" s="1"/>
      <c r="Y115" s="1"/>
      <c r="AC115" s="1"/>
      <c r="AD115" s="1"/>
      <c r="AE115" s="1"/>
      <c r="CQ115" s="1"/>
    </row>
    <row r="116" spans="13:95">
      <c r="M116" s="1"/>
      <c r="N116" s="1"/>
      <c r="Q116" s="1"/>
      <c r="R116" s="1"/>
      <c r="S116" s="1"/>
      <c r="T116" s="1"/>
      <c r="U116" s="1"/>
      <c r="V116" s="1"/>
      <c r="W116" s="1"/>
      <c r="X116" s="1"/>
      <c r="Y116" s="1"/>
      <c r="AC116" s="1"/>
      <c r="AD116" s="1"/>
      <c r="AE116" s="1"/>
      <c r="CQ116" s="1"/>
    </row>
    <row r="117" spans="13:95">
      <c r="M117" s="1"/>
      <c r="N117" s="1"/>
      <c r="Q117" s="1"/>
      <c r="R117" s="1"/>
      <c r="S117" s="1"/>
      <c r="T117" s="1"/>
      <c r="U117" s="1"/>
      <c r="V117" s="1"/>
      <c r="W117" s="1"/>
      <c r="X117" s="1"/>
      <c r="Y117" s="1"/>
      <c r="AC117" s="1"/>
      <c r="AD117" s="1"/>
      <c r="AE117" s="1"/>
      <c r="CQ117" s="1"/>
    </row>
    <row r="118" spans="13:95">
      <c r="M118" s="1"/>
      <c r="N118" s="1"/>
      <c r="Q118" s="1"/>
      <c r="R118" s="1"/>
      <c r="S118" s="1"/>
      <c r="T118" s="1"/>
      <c r="U118" s="1"/>
      <c r="V118" s="1"/>
      <c r="W118" s="1"/>
      <c r="X118" s="1"/>
      <c r="Y118" s="1"/>
      <c r="AC118" s="1"/>
      <c r="AD118" s="1"/>
      <c r="AE118" s="1"/>
      <c r="CQ118" s="1"/>
    </row>
    <row r="119" spans="13:95">
      <c r="M119" s="1"/>
      <c r="N119" s="1"/>
      <c r="Q119" s="1"/>
      <c r="R119" s="1"/>
      <c r="S119" s="1"/>
      <c r="T119" s="1"/>
      <c r="U119" s="1"/>
      <c r="V119" s="1"/>
      <c r="W119" s="1"/>
      <c r="X119" s="1"/>
      <c r="Y119" s="1"/>
      <c r="AC119" s="1"/>
      <c r="AD119" s="1"/>
      <c r="AE119" s="1"/>
      <c r="CQ119" s="1"/>
    </row>
    <row r="120" spans="13:95">
      <c r="M120" s="1"/>
      <c r="N120" s="1"/>
      <c r="Q120" s="1"/>
      <c r="R120" s="1"/>
      <c r="S120" s="1"/>
      <c r="T120" s="1"/>
      <c r="U120" s="1"/>
      <c r="V120" s="1"/>
      <c r="W120" s="1"/>
      <c r="X120" s="1"/>
      <c r="Y120" s="1"/>
      <c r="AC120" s="1"/>
      <c r="AD120" s="1"/>
      <c r="AE120" s="1"/>
      <c r="CQ120" s="1"/>
    </row>
    <row r="121" spans="13:95">
      <c r="M121" s="1"/>
      <c r="N121" s="1"/>
      <c r="Q121" s="1"/>
      <c r="R121" s="1"/>
      <c r="S121" s="1"/>
      <c r="T121" s="1"/>
      <c r="U121" s="1"/>
      <c r="V121" s="1"/>
      <c r="W121" s="1"/>
      <c r="X121" s="1"/>
      <c r="Y121" s="1"/>
      <c r="AC121" s="1"/>
      <c r="AD121" s="1"/>
      <c r="AE121" s="1"/>
      <c r="CQ121" s="1"/>
    </row>
    <row r="122" spans="13:95">
      <c r="M122" s="1"/>
      <c r="N122" s="1"/>
      <c r="Q122" s="1"/>
      <c r="R122" s="1"/>
      <c r="S122" s="1"/>
      <c r="T122" s="1"/>
      <c r="U122" s="1"/>
      <c r="V122" s="1"/>
      <c r="W122" s="1"/>
      <c r="X122" s="1"/>
      <c r="Y122" s="1"/>
      <c r="AC122" s="1"/>
      <c r="AD122" s="1"/>
      <c r="AE122" s="1"/>
      <c r="CQ122" s="1"/>
    </row>
    <row r="123" spans="13:95">
      <c r="M123" s="1"/>
      <c r="N123" s="1"/>
      <c r="Q123" s="1"/>
      <c r="R123" s="1"/>
      <c r="S123" s="1"/>
      <c r="T123" s="1"/>
      <c r="U123" s="1"/>
      <c r="V123" s="1"/>
      <c r="W123" s="1"/>
      <c r="X123" s="1"/>
      <c r="Y123" s="1"/>
      <c r="AC123" s="1"/>
      <c r="AD123" s="1"/>
      <c r="AE123" s="1"/>
      <c r="CQ123" s="1"/>
    </row>
    <row r="124" spans="13:95">
      <c r="M124" s="1"/>
      <c r="N124" s="1"/>
      <c r="Q124" s="1"/>
      <c r="R124" s="1"/>
      <c r="S124" s="1"/>
      <c r="T124" s="1"/>
      <c r="U124" s="1"/>
      <c r="V124" s="1"/>
      <c r="W124" s="1"/>
      <c r="X124" s="1"/>
      <c r="Y124" s="1"/>
      <c r="AC124" s="1"/>
      <c r="AD124" s="1"/>
      <c r="AE124" s="1"/>
      <c r="CQ124" s="1"/>
    </row>
    <row r="125" spans="13:95">
      <c r="M125" s="1"/>
      <c r="N125" s="1"/>
      <c r="Q125" s="1"/>
      <c r="R125" s="1"/>
      <c r="S125" s="1"/>
      <c r="T125" s="1"/>
      <c r="U125" s="1"/>
      <c r="V125" s="1"/>
      <c r="W125" s="1"/>
      <c r="X125" s="1"/>
      <c r="Y125" s="1"/>
      <c r="AC125" s="1"/>
      <c r="AD125" s="1"/>
      <c r="AE125" s="1"/>
      <c r="CQ125" s="1"/>
    </row>
    <row r="126" spans="13:95">
      <c r="M126" s="1"/>
      <c r="N126" s="1"/>
      <c r="Q126" s="1"/>
      <c r="R126" s="1"/>
      <c r="S126" s="1"/>
      <c r="T126" s="1"/>
      <c r="U126" s="1"/>
      <c r="V126" s="1"/>
      <c r="W126" s="1"/>
      <c r="X126" s="1"/>
      <c r="Y126" s="1"/>
      <c r="AC126" s="1"/>
      <c r="AD126" s="1"/>
      <c r="AE126" s="1"/>
      <c r="CQ126" s="1"/>
    </row>
    <row r="127" spans="13:95">
      <c r="M127" s="1"/>
      <c r="N127" s="1"/>
      <c r="Q127" s="1"/>
      <c r="R127" s="1"/>
      <c r="S127" s="1"/>
      <c r="T127" s="1"/>
      <c r="U127" s="1"/>
      <c r="V127" s="1"/>
      <c r="W127" s="1"/>
      <c r="X127" s="1"/>
      <c r="Y127" s="1"/>
      <c r="AC127" s="1"/>
      <c r="AD127" s="1"/>
      <c r="AE127" s="1"/>
      <c r="CQ127" s="1"/>
    </row>
    <row r="128" spans="13:95">
      <c r="M128" s="1"/>
      <c r="N128" s="1"/>
      <c r="Q128" s="1"/>
      <c r="R128" s="1"/>
      <c r="S128" s="1"/>
      <c r="T128" s="1"/>
      <c r="U128" s="1"/>
      <c r="V128" s="1"/>
      <c r="W128" s="1"/>
      <c r="X128" s="1"/>
      <c r="Y128" s="1"/>
      <c r="AC128" s="1"/>
      <c r="AD128" s="1"/>
      <c r="AE128" s="1"/>
      <c r="CQ128" s="1"/>
    </row>
    <row r="129" spans="13:95">
      <c r="M129" s="1"/>
      <c r="N129" s="1"/>
      <c r="Q129" s="1"/>
      <c r="R129" s="1"/>
      <c r="S129" s="1"/>
      <c r="T129" s="1"/>
      <c r="U129" s="1"/>
      <c r="V129" s="1"/>
      <c r="W129" s="1"/>
      <c r="X129" s="1"/>
      <c r="Y129" s="1"/>
      <c r="AC129" s="1"/>
      <c r="AD129" s="1"/>
      <c r="AE129" s="1"/>
      <c r="CQ129" s="1"/>
    </row>
    <row r="130" spans="13:95">
      <c r="M130" s="1"/>
      <c r="N130" s="1"/>
      <c r="Q130" s="1"/>
      <c r="R130" s="1"/>
      <c r="S130" s="1"/>
      <c r="T130" s="1"/>
      <c r="U130" s="1"/>
      <c r="V130" s="1"/>
      <c r="W130" s="1"/>
      <c r="X130" s="1"/>
      <c r="Y130" s="1"/>
      <c r="AC130" s="1"/>
      <c r="AD130" s="1"/>
      <c r="AE130" s="1"/>
      <c r="CQ130" s="1"/>
    </row>
    <row r="131" spans="13:95">
      <c r="M131" s="1"/>
      <c r="N131" s="1"/>
      <c r="Q131" s="1"/>
      <c r="R131" s="1"/>
      <c r="S131" s="1"/>
      <c r="T131" s="1"/>
      <c r="U131" s="1"/>
      <c r="V131" s="1"/>
      <c r="W131" s="1"/>
      <c r="X131" s="1"/>
      <c r="Y131" s="1"/>
      <c r="AC131" s="1"/>
      <c r="AD131" s="1"/>
      <c r="AE131" s="1"/>
      <c r="CQ131" s="1"/>
    </row>
    <row r="132" spans="13:95">
      <c r="M132" s="1"/>
      <c r="N132" s="1"/>
      <c r="Q132" s="1"/>
      <c r="R132" s="1"/>
      <c r="S132" s="1"/>
      <c r="T132" s="1"/>
      <c r="U132" s="1"/>
      <c r="V132" s="1"/>
      <c r="W132" s="1"/>
      <c r="X132" s="1"/>
      <c r="Y132" s="1"/>
      <c r="AC132" s="1"/>
      <c r="AD132" s="1"/>
      <c r="AE132" s="1"/>
      <c r="CQ132" s="1"/>
    </row>
    <row r="133" spans="13:95">
      <c r="M133" s="1"/>
      <c r="N133" s="1"/>
      <c r="Q133" s="1"/>
      <c r="R133" s="1"/>
      <c r="S133" s="1"/>
      <c r="T133" s="1"/>
      <c r="U133" s="1"/>
      <c r="V133" s="1"/>
      <c r="W133" s="1"/>
      <c r="X133" s="1"/>
      <c r="Y133" s="1"/>
      <c r="AC133" s="1"/>
      <c r="AD133" s="1"/>
      <c r="AE133" s="1"/>
      <c r="CQ133" s="1"/>
    </row>
    <row r="134" spans="13:95">
      <c r="M134" s="1"/>
      <c r="N134" s="1"/>
      <c r="Q134" s="1"/>
      <c r="R134" s="1"/>
      <c r="S134" s="1"/>
      <c r="T134" s="1"/>
      <c r="U134" s="1"/>
      <c r="V134" s="1"/>
      <c r="W134" s="1"/>
      <c r="X134" s="1"/>
      <c r="Y134" s="1"/>
      <c r="AC134" s="1"/>
      <c r="AD134" s="1"/>
      <c r="AE134" s="1"/>
      <c r="CQ134" s="1"/>
    </row>
    <row r="135" spans="13:95">
      <c r="M135" s="1"/>
      <c r="N135" s="1"/>
      <c r="Q135" s="1"/>
      <c r="R135" s="1"/>
      <c r="S135" s="1"/>
      <c r="T135" s="1"/>
      <c r="U135" s="1"/>
      <c r="V135" s="1"/>
      <c r="W135" s="1"/>
      <c r="X135" s="1"/>
      <c r="Y135" s="1"/>
      <c r="AC135" s="1"/>
      <c r="AD135" s="1"/>
      <c r="AE135" s="1"/>
      <c r="CQ135" s="1"/>
    </row>
    <row r="136" spans="13:95">
      <c r="M136" s="1"/>
      <c r="N136" s="1"/>
      <c r="Q136" s="1"/>
      <c r="R136" s="1"/>
      <c r="S136" s="1"/>
      <c r="T136" s="1"/>
      <c r="U136" s="1"/>
      <c r="V136" s="1"/>
      <c r="W136" s="1"/>
      <c r="X136" s="1"/>
      <c r="Y136" s="1"/>
      <c r="AC136" s="1"/>
      <c r="AD136" s="1"/>
      <c r="AE136" s="1"/>
      <c r="CQ136" s="1"/>
    </row>
    <row r="137" spans="13:95">
      <c r="M137" s="1"/>
      <c r="N137" s="1"/>
      <c r="Q137" s="1"/>
      <c r="R137" s="1"/>
      <c r="S137" s="1"/>
      <c r="T137" s="1"/>
      <c r="U137" s="1"/>
      <c r="V137" s="1"/>
      <c r="W137" s="1"/>
      <c r="X137" s="1"/>
      <c r="Y137" s="1"/>
      <c r="AC137" s="1"/>
      <c r="AD137" s="1"/>
      <c r="AE137" s="1"/>
      <c r="CQ137" s="1"/>
    </row>
    <row r="138" spans="13:95">
      <c r="M138" s="1"/>
      <c r="N138" s="1"/>
      <c r="Q138" s="1"/>
      <c r="R138" s="1"/>
      <c r="S138" s="1"/>
      <c r="T138" s="1"/>
      <c r="U138" s="1"/>
      <c r="V138" s="1"/>
      <c r="W138" s="1"/>
      <c r="X138" s="1"/>
      <c r="Y138" s="1"/>
      <c r="AC138" s="1"/>
      <c r="AD138" s="1"/>
      <c r="AE138" s="1"/>
      <c r="CQ138" s="1"/>
    </row>
    <row r="139" spans="13:95">
      <c r="M139" s="1"/>
      <c r="N139" s="1"/>
      <c r="Q139" s="1"/>
      <c r="R139" s="1"/>
      <c r="S139" s="1"/>
      <c r="T139" s="1"/>
      <c r="U139" s="1"/>
      <c r="V139" s="1"/>
      <c r="W139" s="1"/>
      <c r="X139" s="1"/>
      <c r="Y139" s="1"/>
      <c r="AC139" s="1"/>
      <c r="AD139" s="1"/>
      <c r="AE139" s="1"/>
      <c r="CQ139" s="1"/>
    </row>
    <row r="140" spans="13:95">
      <c r="M140" s="1"/>
      <c r="N140" s="1"/>
      <c r="Q140" s="1"/>
      <c r="R140" s="1"/>
      <c r="S140" s="1"/>
      <c r="T140" s="1"/>
      <c r="U140" s="1"/>
      <c r="V140" s="1"/>
      <c r="W140" s="1"/>
      <c r="X140" s="1"/>
      <c r="Y140" s="1"/>
      <c r="AC140" s="1"/>
      <c r="AD140" s="1"/>
      <c r="AE140" s="1"/>
      <c r="BO140" s="4"/>
      <c r="CQ140" s="1"/>
    </row>
    <row r="141" spans="13:95">
      <c r="M141" s="1"/>
      <c r="N141" s="1"/>
      <c r="Q141" s="1"/>
      <c r="R141" s="1"/>
      <c r="S141" s="1"/>
      <c r="T141" s="1"/>
      <c r="U141" s="1"/>
      <c r="V141" s="1"/>
      <c r="W141" s="1"/>
      <c r="X141" s="1"/>
      <c r="Y141" s="1"/>
      <c r="AC141" s="1"/>
      <c r="AD141" s="1"/>
      <c r="AE141" s="1"/>
      <c r="BO141" s="4"/>
      <c r="CQ141" s="1"/>
    </row>
    <row r="142" spans="13:95">
      <c r="M142" s="1"/>
      <c r="N142" s="1"/>
      <c r="Q142" s="1"/>
      <c r="R142" s="1"/>
      <c r="S142" s="1"/>
      <c r="T142" s="1"/>
      <c r="U142" s="1"/>
      <c r="V142" s="1"/>
      <c r="W142" s="1"/>
      <c r="X142" s="1"/>
      <c r="Y142" s="1"/>
      <c r="AC142" s="1"/>
      <c r="AD142" s="1"/>
      <c r="AE142" s="1"/>
      <c r="BO142" s="4"/>
      <c r="CQ142" s="1"/>
    </row>
    <row r="143" spans="13:95">
      <c r="M143" s="1"/>
      <c r="N143" s="1"/>
      <c r="Q143" s="1"/>
      <c r="R143" s="1"/>
      <c r="S143" s="1"/>
      <c r="T143" s="1"/>
      <c r="U143" s="1"/>
      <c r="V143" s="1"/>
      <c r="W143" s="1"/>
      <c r="X143" s="1"/>
      <c r="Y143" s="1"/>
      <c r="AC143" s="1"/>
      <c r="AD143" s="1"/>
      <c r="AE143" s="1"/>
      <c r="BO143" s="4"/>
      <c r="CQ143" s="1"/>
    </row>
    <row r="144" spans="13:95">
      <c r="M144" s="1"/>
      <c r="N144" s="1"/>
      <c r="Q144" s="1"/>
      <c r="R144" s="1"/>
      <c r="S144" s="1"/>
      <c r="T144" s="1"/>
      <c r="U144" s="1"/>
      <c r="V144" s="1"/>
      <c r="W144" s="1"/>
      <c r="X144" s="1"/>
      <c r="Y144" s="1"/>
      <c r="AC144" s="1"/>
      <c r="AD144" s="1"/>
      <c r="AE144" s="1"/>
      <c r="BO144" s="4"/>
      <c r="CQ144" s="1"/>
    </row>
    <row r="145" spans="13:95">
      <c r="M145" s="1"/>
      <c r="N145" s="1"/>
      <c r="Q145" s="1"/>
      <c r="R145" s="1"/>
      <c r="S145" s="1"/>
      <c r="T145" s="1"/>
      <c r="U145" s="1"/>
      <c r="V145" s="1"/>
      <c r="W145" s="1"/>
      <c r="X145" s="1"/>
      <c r="Y145" s="1"/>
      <c r="AC145" s="1"/>
      <c r="AD145" s="1"/>
      <c r="AE145" s="1"/>
      <c r="BO145" s="4"/>
      <c r="CQ145" s="1"/>
    </row>
    <row r="146" spans="13:95">
      <c r="M146" s="1"/>
      <c r="N146" s="1"/>
      <c r="Q146" s="1"/>
      <c r="R146" s="1"/>
      <c r="S146" s="1"/>
      <c r="T146" s="1"/>
      <c r="U146" s="1"/>
      <c r="V146" s="1"/>
      <c r="W146" s="1"/>
      <c r="X146" s="1"/>
      <c r="Y146" s="1"/>
      <c r="AC146" s="1"/>
      <c r="AD146" s="1"/>
      <c r="AE146" s="1"/>
      <c r="BO146" s="4"/>
      <c r="CQ146" s="1"/>
    </row>
    <row r="147" spans="13:95">
      <c r="M147" s="1"/>
      <c r="N147" s="1"/>
      <c r="Q147" s="1"/>
      <c r="R147" s="1"/>
      <c r="S147" s="1"/>
      <c r="T147" s="1"/>
      <c r="U147" s="1"/>
      <c r="V147" s="1"/>
      <c r="W147" s="1"/>
      <c r="X147" s="1"/>
      <c r="Y147" s="1"/>
      <c r="AC147" s="1"/>
      <c r="AD147" s="1"/>
      <c r="AE147" s="1"/>
      <c r="BO147" s="4"/>
      <c r="CQ147" s="1"/>
    </row>
    <row r="148" spans="13:95">
      <c r="M148" s="1"/>
      <c r="N148" s="1"/>
      <c r="Q148" s="1"/>
      <c r="R148" s="1"/>
      <c r="S148" s="1"/>
      <c r="T148" s="1"/>
      <c r="U148" s="1"/>
      <c r="V148" s="1"/>
      <c r="W148" s="1"/>
      <c r="X148" s="1"/>
      <c r="Y148" s="1"/>
      <c r="AC148" s="1"/>
      <c r="AD148" s="1"/>
      <c r="AE148" s="1"/>
      <c r="BO148" s="4"/>
      <c r="CQ148" s="1"/>
    </row>
    <row r="149" spans="13:95">
      <c r="M149" s="1"/>
      <c r="N149" s="1"/>
      <c r="Q149" s="1"/>
      <c r="R149" s="1"/>
      <c r="S149" s="1"/>
      <c r="T149" s="1"/>
      <c r="U149" s="1"/>
      <c r="V149" s="1"/>
      <c r="W149" s="1"/>
      <c r="X149" s="1"/>
      <c r="Y149" s="1"/>
      <c r="AC149" s="1"/>
      <c r="AD149" s="1"/>
      <c r="AE149" s="1"/>
      <c r="BO149" s="4"/>
      <c r="CQ149" s="1"/>
    </row>
    <row r="150" spans="13:95">
      <c r="M150" s="1"/>
      <c r="N150" s="1"/>
      <c r="Q150" s="1"/>
      <c r="R150" s="1"/>
      <c r="S150" s="1"/>
      <c r="T150" s="1"/>
      <c r="U150" s="1"/>
      <c r="V150" s="1"/>
      <c r="W150" s="1"/>
      <c r="X150" s="1"/>
      <c r="Y150" s="1"/>
      <c r="AC150" s="1"/>
      <c r="AD150" s="1"/>
      <c r="AE150" s="1"/>
      <c r="BO150" s="4"/>
      <c r="CQ150" s="1"/>
    </row>
    <row r="151" spans="13:95">
      <c r="M151" s="1"/>
      <c r="N151" s="1"/>
      <c r="Q151" s="1"/>
      <c r="R151" s="1"/>
      <c r="S151" s="1"/>
      <c r="T151" s="1"/>
      <c r="U151" s="1"/>
      <c r="V151" s="1"/>
      <c r="W151" s="1"/>
      <c r="X151" s="1"/>
      <c r="Y151" s="1"/>
      <c r="AC151" s="1"/>
      <c r="AD151" s="1"/>
      <c r="AE151" s="1"/>
      <c r="BO151" s="4"/>
      <c r="CQ151" s="1"/>
    </row>
    <row r="152" spans="13:95">
      <c r="M152" s="1"/>
      <c r="N152" s="1"/>
      <c r="Q152" s="1"/>
      <c r="R152" s="1"/>
      <c r="S152" s="1"/>
      <c r="T152" s="1"/>
      <c r="U152" s="1"/>
      <c r="V152" s="1"/>
      <c r="W152" s="1"/>
      <c r="X152" s="1"/>
      <c r="Y152" s="1"/>
      <c r="AC152" s="1"/>
      <c r="AD152" s="1"/>
      <c r="AE152" s="1"/>
      <c r="BO152" s="4"/>
      <c r="CQ152" s="1"/>
    </row>
    <row r="153" spans="13:95">
      <c r="M153" s="1"/>
      <c r="N153" s="1"/>
      <c r="Q153" s="1"/>
      <c r="R153" s="1"/>
      <c r="S153" s="1"/>
      <c r="T153" s="1"/>
      <c r="U153" s="1"/>
      <c r="V153" s="1"/>
      <c r="W153" s="1"/>
      <c r="X153" s="1"/>
      <c r="Y153" s="1"/>
      <c r="AC153" s="1"/>
      <c r="AD153" s="1"/>
      <c r="AE153" s="1"/>
      <c r="BO153" s="4"/>
      <c r="CQ153" s="1"/>
    </row>
    <row r="154" spans="13:95">
      <c r="M154" s="1"/>
      <c r="N154" s="1"/>
      <c r="Q154" s="1"/>
      <c r="R154" s="1"/>
      <c r="S154" s="1"/>
      <c r="T154" s="1"/>
      <c r="U154" s="1"/>
      <c r="V154" s="1"/>
      <c r="W154" s="1"/>
      <c r="X154" s="1"/>
      <c r="Y154" s="1"/>
      <c r="AC154" s="1"/>
      <c r="AD154" s="1"/>
      <c r="AE154" s="1"/>
      <c r="BO154" s="4"/>
      <c r="CQ154" s="1"/>
    </row>
    <row r="155" spans="13:95">
      <c r="M155" s="1"/>
      <c r="N155" s="1"/>
      <c r="Q155" s="1"/>
      <c r="R155" s="1"/>
      <c r="S155" s="1"/>
      <c r="T155" s="1"/>
      <c r="U155" s="1"/>
      <c r="V155" s="1"/>
      <c r="W155" s="1"/>
      <c r="X155" s="1"/>
      <c r="Y155" s="1"/>
      <c r="AC155" s="1"/>
      <c r="AD155" s="1"/>
      <c r="AE155" s="1"/>
      <c r="BO155" s="4"/>
      <c r="CQ155" s="1"/>
    </row>
    <row r="156" spans="13:95">
      <c r="M156" s="1"/>
      <c r="N156" s="1"/>
      <c r="Q156" s="1"/>
      <c r="R156" s="1"/>
      <c r="S156" s="1"/>
      <c r="T156" s="1"/>
      <c r="U156" s="1"/>
      <c r="V156" s="1"/>
      <c r="W156" s="1"/>
      <c r="X156" s="1"/>
      <c r="Y156" s="1"/>
      <c r="AC156" s="1"/>
      <c r="AD156" s="1"/>
      <c r="AE156" s="1"/>
      <c r="BO156" s="4"/>
      <c r="CQ156" s="1"/>
    </row>
    <row r="157" spans="13:95">
      <c r="M157" s="1"/>
      <c r="N157" s="1"/>
      <c r="Q157" s="1"/>
      <c r="R157" s="1"/>
      <c r="S157" s="1"/>
      <c r="T157" s="1"/>
      <c r="U157" s="1"/>
      <c r="V157" s="1"/>
      <c r="W157" s="1"/>
      <c r="X157" s="1"/>
      <c r="Y157" s="1"/>
      <c r="AC157" s="1"/>
      <c r="AD157" s="1"/>
      <c r="AE157" s="1"/>
      <c r="BO157" s="4"/>
      <c r="CQ157" s="1"/>
    </row>
    <row r="158" spans="13:95">
      <c r="M158" s="1"/>
      <c r="N158" s="1"/>
      <c r="Q158" s="1"/>
      <c r="R158" s="1"/>
      <c r="S158" s="1"/>
      <c r="T158" s="1"/>
      <c r="U158" s="1"/>
      <c r="V158" s="1"/>
      <c r="W158" s="1"/>
      <c r="X158" s="1"/>
      <c r="Y158" s="1"/>
      <c r="AC158" s="1"/>
      <c r="AD158" s="1"/>
      <c r="AE158" s="1"/>
      <c r="BO158" s="4"/>
      <c r="CQ158" s="1"/>
    </row>
    <row r="159" spans="13:95">
      <c r="M159" s="1"/>
      <c r="N159" s="1"/>
      <c r="Q159" s="1"/>
      <c r="R159" s="1"/>
      <c r="S159" s="1"/>
      <c r="T159" s="1"/>
      <c r="U159" s="1"/>
      <c r="V159" s="1"/>
      <c r="W159" s="1"/>
      <c r="X159" s="1"/>
      <c r="Y159" s="1"/>
      <c r="AC159" s="1"/>
      <c r="AD159" s="1"/>
      <c r="AE159" s="1"/>
      <c r="BO159" s="4"/>
      <c r="CQ159" s="1"/>
    </row>
    <row r="160" spans="13:95">
      <c r="M160" s="1"/>
      <c r="N160" s="1"/>
      <c r="Q160" s="1"/>
      <c r="R160" s="1"/>
      <c r="S160" s="1"/>
      <c r="T160" s="1"/>
      <c r="U160" s="1"/>
      <c r="V160" s="1"/>
      <c r="W160" s="1"/>
      <c r="X160" s="1"/>
      <c r="Y160" s="1"/>
      <c r="AC160" s="1"/>
      <c r="AD160" s="1"/>
      <c r="AE160" s="1"/>
      <c r="BO160" s="4"/>
      <c r="CQ160" s="1"/>
    </row>
    <row r="161" spans="13:95">
      <c r="M161" s="1"/>
      <c r="N161" s="1"/>
      <c r="Q161" s="1"/>
      <c r="R161" s="1"/>
      <c r="S161" s="1"/>
      <c r="T161" s="1"/>
      <c r="U161" s="1"/>
      <c r="V161" s="1"/>
      <c r="W161" s="1"/>
      <c r="X161" s="1"/>
      <c r="Y161" s="1"/>
      <c r="AC161" s="1"/>
      <c r="AD161" s="1"/>
      <c r="AE161" s="1"/>
      <c r="BO161" s="4"/>
      <c r="CQ161" s="1"/>
    </row>
    <row r="162" spans="13:95">
      <c r="M162" s="1"/>
      <c r="N162" s="1"/>
      <c r="Q162" s="1"/>
      <c r="R162" s="1"/>
      <c r="S162" s="1"/>
      <c r="T162" s="1"/>
      <c r="U162" s="1"/>
      <c r="V162" s="1"/>
      <c r="W162" s="1"/>
      <c r="X162" s="1"/>
      <c r="Y162" s="1"/>
      <c r="AC162" s="1"/>
      <c r="AD162" s="1"/>
      <c r="AE162" s="1"/>
      <c r="BO162" s="4"/>
      <c r="CQ162" s="1"/>
    </row>
    <row r="163" spans="13:95">
      <c r="M163" s="1"/>
      <c r="N163" s="1"/>
      <c r="Q163" s="1"/>
      <c r="R163" s="1"/>
      <c r="S163" s="1"/>
      <c r="T163" s="1"/>
      <c r="U163" s="1"/>
      <c r="V163" s="1"/>
      <c r="W163" s="1"/>
      <c r="X163" s="1"/>
      <c r="Y163" s="1"/>
      <c r="AC163" s="1"/>
      <c r="AD163" s="1"/>
      <c r="AE163" s="1"/>
      <c r="BO163" s="4"/>
      <c r="CQ163" s="1"/>
    </row>
    <row r="164" spans="13:95">
      <c r="M164" s="1"/>
      <c r="N164" s="1"/>
      <c r="Q164" s="1"/>
      <c r="R164" s="1"/>
      <c r="S164" s="1"/>
      <c r="T164" s="1"/>
      <c r="U164" s="1"/>
      <c r="V164" s="1"/>
      <c r="W164" s="1"/>
      <c r="X164" s="1"/>
      <c r="Y164" s="1"/>
      <c r="AC164" s="1"/>
      <c r="AD164" s="1"/>
      <c r="AE164" s="1"/>
      <c r="BO164" s="4"/>
      <c r="CQ164" s="1"/>
    </row>
    <row r="165" spans="13:95">
      <c r="M165" s="1"/>
      <c r="N165" s="1"/>
      <c r="Q165" s="1"/>
      <c r="R165" s="1"/>
      <c r="S165" s="1"/>
      <c r="T165" s="1"/>
      <c r="U165" s="1"/>
      <c r="V165" s="1"/>
      <c r="W165" s="1"/>
      <c r="X165" s="1"/>
      <c r="Y165" s="1"/>
      <c r="AC165" s="1"/>
      <c r="AD165" s="1"/>
      <c r="AE165" s="1"/>
      <c r="BO165" s="4"/>
      <c r="CQ165" s="1"/>
    </row>
    <row r="166" spans="13:95">
      <c r="M166" s="1"/>
      <c r="N166" s="1"/>
      <c r="Q166" s="1"/>
      <c r="R166" s="1"/>
      <c r="S166" s="1"/>
      <c r="T166" s="1"/>
      <c r="U166" s="1"/>
      <c r="V166" s="1"/>
      <c r="W166" s="1"/>
      <c r="X166" s="1"/>
      <c r="Y166" s="1"/>
      <c r="AC166" s="1"/>
      <c r="AD166" s="1"/>
      <c r="AE166" s="1"/>
      <c r="BO166" s="4"/>
      <c r="CQ166" s="1"/>
    </row>
    <row r="167" spans="13:95">
      <c r="M167" s="1"/>
      <c r="N167" s="1"/>
      <c r="Q167" s="1"/>
      <c r="R167" s="1"/>
      <c r="S167" s="1"/>
      <c r="T167" s="1"/>
      <c r="U167" s="1"/>
      <c r="V167" s="1"/>
      <c r="W167" s="1"/>
      <c r="AC167" s="1"/>
      <c r="AD167" s="1"/>
      <c r="AE167" s="1"/>
      <c r="BO167" s="4"/>
      <c r="CQ167" s="1"/>
    </row>
    <row r="168" spans="13:95">
      <c r="M168" s="1"/>
      <c r="N168" s="1"/>
      <c r="Q168" s="1"/>
      <c r="R168" s="1"/>
      <c r="S168" s="1"/>
      <c r="T168" s="1"/>
      <c r="U168" s="1"/>
      <c r="V168" s="1"/>
      <c r="W168" s="1"/>
      <c r="AC168" s="1"/>
      <c r="AD168" s="1"/>
      <c r="AE168" s="1"/>
      <c r="BO168" s="4"/>
      <c r="CQ168" s="1"/>
    </row>
    <row r="169" spans="13:95">
      <c r="M169" s="1"/>
      <c r="N169" s="1"/>
      <c r="Q169" s="1"/>
      <c r="R169" s="1"/>
      <c r="S169" s="1"/>
      <c r="T169" s="1"/>
      <c r="U169" s="1"/>
      <c r="V169" s="1"/>
      <c r="W169" s="1"/>
      <c r="AC169" s="1"/>
      <c r="AD169" s="1"/>
      <c r="AE169" s="1"/>
      <c r="BO169" s="4"/>
      <c r="CQ169" s="1"/>
    </row>
    <row r="170" spans="13:95">
      <c r="M170" s="1"/>
      <c r="N170" s="1"/>
      <c r="Q170" s="1"/>
      <c r="R170" s="1"/>
      <c r="S170" s="1"/>
      <c r="T170" s="1"/>
      <c r="U170" s="1"/>
      <c r="V170" s="1"/>
      <c r="W170" s="1"/>
      <c r="AC170" s="1"/>
      <c r="AD170" s="1"/>
      <c r="AE170" s="1"/>
      <c r="BO170" s="4"/>
      <c r="CQ170" s="1"/>
    </row>
    <row r="171" spans="13:95">
      <c r="M171" s="1"/>
      <c r="N171" s="1"/>
      <c r="Q171" s="1"/>
      <c r="R171" s="1"/>
      <c r="S171" s="1"/>
      <c r="T171" s="1"/>
      <c r="U171" s="1"/>
      <c r="V171" s="1"/>
      <c r="W171" s="1"/>
      <c r="AC171" s="1"/>
      <c r="AD171" s="1"/>
      <c r="AE171" s="1"/>
      <c r="BO171" s="4"/>
      <c r="CQ171" s="1"/>
    </row>
    <row r="172" spans="13:95">
      <c r="M172" s="1"/>
      <c r="N172" s="1"/>
      <c r="Q172" s="1"/>
      <c r="R172" s="1"/>
      <c r="S172" s="1"/>
      <c r="T172" s="1"/>
      <c r="U172" s="1"/>
      <c r="V172" s="1"/>
      <c r="W172" s="1"/>
      <c r="AC172" s="1"/>
      <c r="AD172" s="1"/>
      <c r="AE172" s="1"/>
      <c r="BO172" s="4"/>
      <c r="CQ172" s="1"/>
    </row>
    <row r="173" spans="13:95">
      <c r="M173" s="1"/>
      <c r="N173" s="1"/>
      <c r="Q173" s="1"/>
      <c r="R173" s="1"/>
      <c r="S173" s="1"/>
      <c r="T173" s="1"/>
      <c r="U173" s="1"/>
      <c r="V173" s="1"/>
      <c r="W173" s="1"/>
      <c r="AC173" s="1"/>
      <c r="AD173" s="1"/>
      <c r="AE173" s="1"/>
      <c r="BO173" s="4"/>
      <c r="CQ173" s="1"/>
    </row>
    <row r="174" spans="13:95">
      <c r="M174" s="1"/>
      <c r="N174" s="1"/>
      <c r="Q174" s="1"/>
      <c r="R174" s="1"/>
      <c r="S174" s="1"/>
      <c r="T174" s="1"/>
      <c r="U174" s="1"/>
      <c r="V174" s="1"/>
      <c r="W174" s="1"/>
      <c r="AC174" s="1"/>
      <c r="AD174" s="1"/>
      <c r="AE174" s="1"/>
      <c r="BO174" s="4"/>
      <c r="CQ174" s="1"/>
    </row>
    <row r="175" spans="13:95">
      <c r="M175" s="1"/>
      <c r="N175" s="1"/>
      <c r="Q175" s="1"/>
      <c r="R175" s="1"/>
      <c r="S175" s="1"/>
      <c r="T175" s="1"/>
      <c r="U175" s="1"/>
      <c r="V175" s="1"/>
      <c r="W175" s="1"/>
      <c r="AC175" s="1"/>
      <c r="AD175" s="1"/>
      <c r="AE175" s="1"/>
      <c r="BO175" s="4"/>
      <c r="CQ175" s="1"/>
    </row>
    <row r="176" spans="13:95">
      <c r="N176" s="1"/>
      <c r="Q176" s="1"/>
      <c r="R176" s="1"/>
      <c r="S176" s="1"/>
      <c r="T176" s="1"/>
      <c r="U176" s="1"/>
      <c r="V176" s="1"/>
      <c r="W176" s="1"/>
      <c r="AC176" s="1"/>
      <c r="AD176" s="1"/>
      <c r="AE176" s="1"/>
      <c r="BO176" s="4"/>
      <c r="CQ176" s="1"/>
    </row>
    <row r="177" spans="14:95">
      <c r="N177" s="1"/>
      <c r="Q177" s="1"/>
      <c r="R177" s="1"/>
      <c r="S177" s="1"/>
      <c r="T177" s="1"/>
      <c r="U177" s="1"/>
      <c r="V177" s="1"/>
      <c r="W177" s="1"/>
      <c r="AC177" s="1"/>
      <c r="AD177" s="1"/>
      <c r="AE177" s="1"/>
      <c r="BO177" s="4"/>
      <c r="CQ177" s="1"/>
    </row>
    <row r="178" spans="14:95">
      <c r="N178" s="1"/>
      <c r="Q178" s="1"/>
      <c r="R178" s="1"/>
      <c r="S178" s="1"/>
      <c r="T178" s="1"/>
      <c r="U178" s="1"/>
      <c r="V178" s="1"/>
      <c r="W178" s="1"/>
      <c r="AC178" s="1"/>
      <c r="AD178" s="1"/>
      <c r="AE178" s="1"/>
      <c r="BO178" s="4"/>
      <c r="CQ178" s="1"/>
    </row>
    <row r="179" spans="14:95">
      <c r="N179" s="1"/>
      <c r="Q179" s="1"/>
      <c r="R179" s="1"/>
      <c r="S179" s="1"/>
      <c r="T179" s="1"/>
      <c r="U179" s="1"/>
      <c r="V179" s="1"/>
      <c r="W179" s="1"/>
      <c r="AC179" s="1"/>
      <c r="AD179" s="1"/>
      <c r="AE179" s="1"/>
      <c r="BO179" s="4"/>
      <c r="CQ179" s="1"/>
    </row>
    <row r="180" spans="14:95">
      <c r="N180" s="1"/>
      <c r="Q180" s="1"/>
      <c r="R180" s="1"/>
      <c r="S180" s="1"/>
      <c r="T180" s="1"/>
      <c r="U180" s="1"/>
      <c r="V180" s="1"/>
      <c r="W180" s="1"/>
      <c r="AC180" s="1"/>
      <c r="AD180" s="1"/>
      <c r="AE180" s="1"/>
      <c r="BO180" s="4"/>
      <c r="CQ180" s="1"/>
    </row>
    <row r="181" spans="14:95">
      <c r="N181" s="1"/>
      <c r="Q181" s="1"/>
      <c r="R181" s="1"/>
      <c r="S181" s="1"/>
      <c r="T181" s="1"/>
      <c r="U181" s="1"/>
      <c r="V181" s="1"/>
      <c r="W181" s="1"/>
      <c r="AC181" s="1"/>
      <c r="AD181" s="1"/>
      <c r="BO181" s="4"/>
      <c r="CQ181" s="1"/>
    </row>
    <row r="182" spans="14:95">
      <c r="N182" s="1"/>
      <c r="Q182" s="1"/>
      <c r="R182" s="1"/>
      <c r="S182" s="1"/>
      <c r="T182" s="1"/>
      <c r="U182" s="1"/>
      <c r="V182" s="1"/>
      <c r="W182" s="1"/>
      <c r="AC182" s="1"/>
      <c r="AD182" s="1"/>
      <c r="BO182" s="4"/>
      <c r="CQ182" s="1"/>
    </row>
    <row r="183" spans="14:95">
      <c r="N183" s="1"/>
      <c r="Q183" s="1"/>
      <c r="R183" s="1"/>
      <c r="S183" s="1"/>
      <c r="T183" s="1"/>
      <c r="U183" s="1"/>
      <c r="V183" s="1"/>
      <c r="W183" s="1"/>
      <c r="AC183" s="1"/>
      <c r="AD183" s="1"/>
      <c r="BO183" s="4"/>
      <c r="CQ183" s="1"/>
    </row>
    <row r="184" spans="14:95">
      <c r="N184" s="1"/>
      <c r="Q184" s="1"/>
      <c r="R184" s="1"/>
      <c r="S184" s="1"/>
      <c r="T184" s="1"/>
      <c r="U184" s="1"/>
      <c r="V184" s="1"/>
      <c r="W184" s="1"/>
      <c r="AC184" s="1"/>
      <c r="AD184" s="1"/>
      <c r="BO184" s="4"/>
      <c r="CQ184" s="1"/>
    </row>
    <row r="185" spans="14:95">
      <c r="N185" s="1"/>
      <c r="Q185" s="1"/>
      <c r="R185" s="1"/>
      <c r="S185" s="1"/>
      <c r="T185" s="1"/>
      <c r="U185" s="1"/>
      <c r="V185" s="1"/>
      <c r="W185" s="1"/>
      <c r="AC185" s="1"/>
      <c r="AD185" s="1"/>
      <c r="BO185" s="4"/>
      <c r="CQ185" s="1"/>
    </row>
    <row r="186" spans="14:95">
      <c r="N186" s="1"/>
      <c r="Q186" s="1"/>
      <c r="R186" s="1"/>
      <c r="S186" s="1"/>
      <c r="T186" s="1"/>
      <c r="U186" s="1"/>
      <c r="V186" s="1"/>
      <c r="W186" s="1"/>
      <c r="AC186" s="1"/>
      <c r="AD186" s="1"/>
      <c r="BO186" s="4"/>
      <c r="CQ186" s="1"/>
    </row>
    <row r="187" spans="14:95">
      <c r="N187" s="1"/>
      <c r="Q187" s="1"/>
      <c r="R187" s="1"/>
      <c r="S187" s="1"/>
      <c r="T187" s="1"/>
      <c r="U187" s="1"/>
      <c r="V187" s="1"/>
      <c r="W187" s="1"/>
      <c r="AC187" s="1"/>
      <c r="AD187" s="1"/>
      <c r="BO187" s="4"/>
      <c r="CQ187" s="1"/>
    </row>
    <row r="188" spans="14:95">
      <c r="N188" s="1"/>
      <c r="Q188" s="1"/>
      <c r="R188" s="1"/>
      <c r="S188" s="1"/>
      <c r="T188" s="1"/>
      <c r="U188" s="1"/>
      <c r="V188" s="1"/>
      <c r="W188" s="1"/>
      <c r="AC188" s="1"/>
      <c r="AD188" s="1"/>
      <c r="BO188" s="4"/>
      <c r="CQ188" s="1"/>
    </row>
    <row r="189" spans="14:95">
      <c r="N189" s="1"/>
      <c r="Q189" s="1"/>
      <c r="R189" s="1"/>
      <c r="S189" s="1"/>
      <c r="T189" s="1"/>
      <c r="U189" s="1"/>
      <c r="V189" s="1"/>
      <c r="W189" s="1"/>
      <c r="AC189" s="1"/>
      <c r="AD189" s="1"/>
      <c r="BO189" s="4"/>
      <c r="CQ189" s="1"/>
    </row>
    <row r="190" spans="14:95">
      <c r="N190" s="1"/>
      <c r="Q190" s="1"/>
      <c r="R190" s="1"/>
      <c r="S190" s="1"/>
      <c r="W190" s="1"/>
      <c r="AC190" s="1"/>
      <c r="AD190" s="1"/>
      <c r="BO190" s="4"/>
      <c r="CQ190" s="1"/>
    </row>
    <row r="191" spans="14:95">
      <c r="N191" s="1"/>
      <c r="Q191" s="1"/>
      <c r="R191" s="1"/>
      <c r="S191" s="1"/>
      <c r="W191" s="1"/>
      <c r="AC191" s="1"/>
      <c r="AD191" s="1"/>
      <c r="BO191" s="4"/>
      <c r="CQ191" s="1"/>
    </row>
    <row r="192" spans="14:95">
      <c r="N192" s="1"/>
      <c r="Q192" s="1"/>
      <c r="W192" s="1"/>
      <c r="AC192" s="1"/>
      <c r="AD192" s="1"/>
      <c r="BO192" s="4"/>
      <c r="CQ192" s="1"/>
    </row>
    <row r="193" spans="14:95">
      <c r="N193" s="1"/>
      <c r="W193" s="1"/>
      <c r="AC193" s="1"/>
      <c r="AD193" s="1"/>
      <c r="BO193" s="4"/>
      <c r="CQ193" s="1"/>
    </row>
    <row r="194" spans="14:95">
      <c r="N194" s="1"/>
      <c r="W194" s="1"/>
      <c r="AC194" s="1"/>
      <c r="AD194" s="1"/>
      <c r="BO194" s="4"/>
      <c r="CQ194" s="1"/>
    </row>
    <row r="195" spans="14:95">
      <c r="N195" s="1"/>
      <c r="AC195" s="1"/>
      <c r="AD195" s="1"/>
      <c r="BO195" s="4"/>
      <c r="CQ195" s="1"/>
    </row>
    <row r="196" spans="14:95">
      <c r="N196" s="1"/>
      <c r="AC196" s="1"/>
      <c r="AD196" s="1"/>
      <c r="BO196" s="4"/>
      <c r="CQ196" s="1"/>
    </row>
    <row r="197" spans="14:95">
      <c r="N197" s="1"/>
      <c r="BO197" s="4"/>
      <c r="CQ197" s="1"/>
    </row>
    <row r="198" spans="14:95">
      <c r="N198" s="1"/>
      <c r="BO198" s="4"/>
      <c r="CQ198" s="1"/>
    </row>
    <row r="199" spans="14:95">
      <c r="BO199" s="4"/>
      <c r="CQ199" s="1"/>
    </row>
    <row r="200" spans="14:95">
      <c r="BO200" s="4"/>
      <c r="CQ200" s="1"/>
    </row>
    <row r="201" spans="14:95">
      <c r="BO201" s="4"/>
      <c r="CQ201" s="1"/>
    </row>
    <row r="202" spans="14:95">
      <c r="BO202" s="4"/>
      <c r="CQ202" s="1"/>
    </row>
    <row r="203" spans="14:95">
      <c r="BO203" s="4"/>
      <c r="CQ203" s="1"/>
    </row>
    <row r="204" spans="14:95">
      <c r="BO204" s="4"/>
      <c r="CQ204" s="1"/>
    </row>
    <row r="205" spans="14:95">
      <c r="BO205" s="4"/>
      <c r="CQ205" s="1"/>
    </row>
    <row r="206" spans="14:95">
      <c r="BO206" s="4"/>
      <c r="CQ206" s="1"/>
    </row>
    <row r="207" spans="14:95">
      <c r="BO207" s="4"/>
    </row>
  </sheetData>
  <mergeCells count="986">
    <mergeCell ref="B69:K70"/>
    <mergeCell ref="L69:U70"/>
    <mergeCell ref="B68:K68"/>
    <mergeCell ref="L68:U68"/>
    <mergeCell ref="X71:Z71"/>
    <mergeCell ref="AA71:AC71"/>
    <mergeCell ref="AD71:AF71"/>
    <mergeCell ref="X70:Z70"/>
    <mergeCell ref="AA70:AC70"/>
    <mergeCell ref="AD70:AF70"/>
    <mergeCell ref="X69:Z69"/>
    <mergeCell ref="AA69:AC69"/>
    <mergeCell ref="AD69:AF69"/>
    <mergeCell ref="X68:Z68"/>
    <mergeCell ref="AA68:AC68"/>
    <mergeCell ref="AD68:AF68"/>
    <mergeCell ref="X67:Z67"/>
    <mergeCell ref="AA67:AC67"/>
    <mergeCell ref="AD67:AF67"/>
    <mergeCell ref="B66:K67"/>
    <mergeCell ref="L66:U67"/>
    <mergeCell ref="X66:Z66"/>
    <mergeCell ref="AA66:AC66"/>
    <mergeCell ref="AD66:AF66"/>
    <mergeCell ref="B65:K65"/>
    <mergeCell ref="L65:U65"/>
    <mergeCell ref="X65:Z65"/>
    <mergeCell ref="AA65:AC65"/>
    <mergeCell ref="AD65:AF65"/>
    <mergeCell ref="B63:K64"/>
    <mergeCell ref="L63:U64"/>
    <mergeCell ref="X63:Z63"/>
    <mergeCell ref="AA63:AC63"/>
    <mergeCell ref="AD63:AF63"/>
    <mergeCell ref="AJ63:AO64"/>
    <mergeCell ref="B62:K62"/>
    <mergeCell ref="L62:U62"/>
    <mergeCell ref="X62:Z62"/>
    <mergeCell ref="AA62:AC62"/>
    <mergeCell ref="AD62:AF62"/>
    <mergeCell ref="AJ62:AO62"/>
    <mergeCell ref="X61:Z61"/>
    <mergeCell ref="AA61:AC61"/>
    <mergeCell ref="AD61:AF61"/>
    <mergeCell ref="X64:Z64"/>
    <mergeCell ref="AA64:AC64"/>
    <mergeCell ref="AD64:AF64"/>
    <mergeCell ref="B60:K61"/>
    <mergeCell ref="L60:U61"/>
    <mergeCell ref="X60:Z60"/>
    <mergeCell ref="AA60:AC60"/>
    <mergeCell ref="AD60:AF60"/>
    <mergeCell ref="AJ60:AO61"/>
    <mergeCell ref="B59:K59"/>
    <mergeCell ref="L59:U59"/>
    <mergeCell ref="X59:Z59"/>
    <mergeCell ref="AA59:AC59"/>
    <mergeCell ref="AD59:AF59"/>
    <mergeCell ref="AJ59:AO59"/>
    <mergeCell ref="AR59:BC60"/>
    <mergeCell ref="X58:Z58"/>
    <mergeCell ref="AA58:AC58"/>
    <mergeCell ref="AD58:AF58"/>
    <mergeCell ref="AR58:BC58"/>
    <mergeCell ref="AD57:AF57"/>
    <mergeCell ref="AJ57:AO58"/>
    <mergeCell ref="L57:M57"/>
    <mergeCell ref="N57:O57"/>
    <mergeCell ref="P57:Q57"/>
    <mergeCell ref="R57:T57"/>
    <mergeCell ref="X57:Z57"/>
    <mergeCell ref="R55:T55"/>
    <mergeCell ref="X55:Z55"/>
    <mergeCell ref="AA55:AC55"/>
    <mergeCell ref="AD55:AF55"/>
    <mergeCell ref="AD56:AF56"/>
    <mergeCell ref="AJ56:AO56"/>
    <mergeCell ref="B55:C55"/>
    <mergeCell ref="D55:E55"/>
    <mergeCell ref="F55:G55"/>
    <mergeCell ref="H55:I55"/>
    <mergeCell ref="J55:K55"/>
    <mergeCell ref="L55:M55"/>
    <mergeCell ref="AA57:AC57"/>
    <mergeCell ref="F56:G56"/>
    <mergeCell ref="H56:I56"/>
    <mergeCell ref="J56:K56"/>
    <mergeCell ref="L56:M56"/>
    <mergeCell ref="N56:O56"/>
    <mergeCell ref="P56:Q56"/>
    <mergeCell ref="R56:T56"/>
    <mergeCell ref="B57:C57"/>
    <mergeCell ref="D57:E57"/>
    <mergeCell ref="F57:G57"/>
    <mergeCell ref="H57:I57"/>
    <mergeCell ref="J57:K57"/>
    <mergeCell ref="X56:Z56"/>
    <mergeCell ref="AA56:AC56"/>
    <mergeCell ref="B56:C56"/>
    <mergeCell ref="D56:E56"/>
    <mergeCell ref="AU54:AW54"/>
    <mergeCell ref="AX54:AZ54"/>
    <mergeCell ref="BA54:BC54"/>
    <mergeCell ref="AR55:AT55"/>
    <mergeCell ref="AU55:AW55"/>
    <mergeCell ref="AX55:AZ55"/>
    <mergeCell ref="BA55:BC55"/>
    <mergeCell ref="N54:O54"/>
    <mergeCell ref="P54:Q54"/>
    <mergeCell ref="R54:T54"/>
    <mergeCell ref="X54:Z54"/>
    <mergeCell ref="AA54:AC54"/>
    <mergeCell ref="AD54:AF54"/>
    <mergeCell ref="AJ54:AO55"/>
    <mergeCell ref="AR54:AT54"/>
    <mergeCell ref="N55:O55"/>
    <mergeCell ref="P55:Q55"/>
    <mergeCell ref="AR53:AT53"/>
    <mergeCell ref="AU53:AW53"/>
    <mergeCell ref="AX53:AZ53"/>
    <mergeCell ref="BA53:BC53"/>
    <mergeCell ref="N53:O53"/>
    <mergeCell ref="P53:Q53"/>
    <mergeCell ref="R53:T53"/>
    <mergeCell ref="X53:Z53"/>
    <mergeCell ref="AA53:AC53"/>
    <mergeCell ref="AD53:AF53"/>
    <mergeCell ref="B54:C54"/>
    <mergeCell ref="D54:E54"/>
    <mergeCell ref="F54:G54"/>
    <mergeCell ref="H54:I54"/>
    <mergeCell ref="J54:K54"/>
    <mergeCell ref="L54:M54"/>
    <mergeCell ref="B52:C52"/>
    <mergeCell ref="D52:E52"/>
    <mergeCell ref="F52:G52"/>
    <mergeCell ref="H52:I52"/>
    <mergeCell ref="J52:K52"/>
    <mergeCell ref="AU51:AW51"/>
    <mergeCell ref="AX51:AZ51"/>
    <mergeCell ref="BA51:BC51"/>
    <mergeCell ref="B53:C53"/>
    <mergeCell ref="D53:E53"/>
    <mergeCell ref="F53:G53"/>
    <mergeCell ref="H53:I53"/>
    <mergeCell ref="J53:K53"/>
    <mergeCell ref="L53:M53"/>
    <mergeCell ref="AU52:AW52"/>
    <mergeCell ref="B51:C51"/>
    <mergeCell ref="D51:E51"/>
    <mergeCell ref="F51:G51"/>
    <mergeCell ref="H51:I51"/>
    <mergeCell ref="J51:K51"/>
    <mergeCell ref="AX52:AZ52"/>
    <mergeCell ref="BA52:BC52"/>
    <mergeCell ref="L52:M52"/>
    <mergeCell ref="N52:O52"/>
    <mergeCell ref="P52:Q52"/>
    <mergeCell ref="R52:T52"/>
    <mergeCell ref="AE52:AF52"/>
    <mergeCell ref="AR52:AT52"/>
    <mergeCell ref="AJ53:AO53"/>
    <mergeCell ref="L50:M50"/>
    <mergeCell ref="P50:Q50"/>
    <mergeCell ref="R50:T50"/>
    <mergeCell ref="AE50:AF50"/>
    <mergeCell ref="AJ50:AO51"/>
    <mergeCell ref="AR50:AT50"/>
    <mergeCell ref="L51:M51"/>
    <mergeCell ref="P51:Q51"/>
    <mergeCell ref="R51:T51"/>
    <mergeCell ref="AE51:AF51"/>
    <mergeCell ref="N51:O51"/>
    <mergeCell ref="AR51:AT51"/>
    <mergeCell ref="B50:C50"/>
    <mergeCell ref="D50:E50"/>
    <mergeCell ref="F50:G50"/>
    <mergeCell ref="H50:I50"/>
    <mergeCell ref="J50:K50"/>
    <mergeCell ref="AU49:AW49"/>
    <mergeCell ref="AX49:AZ49"/>
    <mergeCell ref="BA49:BC49"/>
    <mergeCell ref="N49:O49"/>
    <mergeCell ref="P49:Q49"/>
    <mergeCell ref="R49:T49"/>
    <mergeCell ref="AE49:AF49"/>
    <mergeCell ref="AJ49:AO49"/>
    <mergeCell ref="AR49:AT49"/>
    <mergeCell ref="B49:C49"/>
    <mergeCell ref="D49:E49"/>
    <mergeCell ref="F49:G49"/>
    <mergeCell ref="H49:I49"/>
    <mergeCell ref="J49:K49"/>
    <mergeCell ref="L49:M49"/>
    <mergeCell ref="N50:O50"/>
    <mergeCell ref="AU50:AW50"/>
    <mergeCell ref="AX50:AZ50"/>
    <mergeCell ref="BA50:BC50"/>
    <mergeCell ref="AX48:AZ48"/>
    <mergeCell ref="BA48:BC48"/>
    <mergeCell ref="B48:C48"/>
    <mergeCell ref="D48:E48"/>
    <mergeCell ref="F48:G48"/>
    <mergeCell ref="H48:I48"/>
    <mergeCell ref="J48:K48"/>
    <mergeCell ref="L48:M48"/>
    <mergeCell ref="N48:O48"/>
    <mergeCell ref="P47:Q47"/>
    <mergeCell ref="R47:T47"/>
    <mergeCell ref="AE47:AF47"/>
    <mergeCell ref="AJ47:AO48"/>
    <mergeCell ref="AR47:AT47"/>
    <mergeCell ref="AU47:AW47"/>
    <mergeCell ref="P48:Q48"/>
    <mergeCell ref="R48:T48"/>
    <mergeCell ref="AE48:AF48"/>
    <mergeCell ref="AR48:AT48"/>
    <mergeCell ref="AU48:AW48"/>
    <mergeCell ref="B47:C47"/>
    <mergeCell ref="D47:E47"/>
    <mergeCell ref="F47:G47"/>
    <mergeCell ref="H47:I47"/>
    <mergeCell ref="J47:K47"/>
    <mergeCell ref="L47:M47"/>
    <mergeCell ref="N47:O47"/>
    <mergeCell ref="AX46:AZ46"/>
    <mergeCell ref="BA46:BC46"/>
    <mergeCell ref="P46:Q46"/>
    <mergeCell ref="R46:T46"/>
    <mergeCell ref="AE46:AF46"/>
    <mergeCell ref="AJ46:AO46"/>
    <mergeCell ref="AR46:AT46"/>
    <mergeCell ref="AU46:AW46"/>
    <mergeCell ref="B46:C46"/>
    <mergeCell ref="D46:E46"/>
    <mergeCell ref="F46:G46"/>
    <mergeCell ref="H46:I46"/>
    <mergeCell ref="J46:K46"/>
    <mergeCell ref="L46:M46"/>
    <mergeCell ref="N46:O46"/>
    <mergeCell ref="AX47:AZ47"/>
    <mergeCell ref="BA47:BC47"/>
    <mergeCell ref="BA45:BC45"/>
    <mergeCell ref="B45:C45"/>
    <mergeCell ref="D45:E45"/>
    <mergeCell ref="F45:G45"/>
    <mergeCell ref="H45:I45"/>
    <mergeCell ref="J45:K45"/>
    <mergeCell ref="L45:M45"/>
    <mergeCell ref="N45:O45"/>
    <mergeCell ref="P45:Q45"/>
    <mergeCell ref="AJ44:AO45"/>
    <mergeCell ref="AR44:AT44"/>
    <mergeCell ref="AU44:AW44"/>
    <mergeCell ref="AX44:AZ44"/>
    <mergeCell ref="R45:T45"/>
    <mergeCell ref="AE45:AF45"/>
    <mergeCell ref="AR45:AT45"/>
    <mergeCell ref="AU45:AW45"/>
    <mergeCell ref="AX45:AZ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A44:BC44"/>
    <mergeCell ref="R44:T44"/>
    <mergeCell ref="AE44:AF44"/>
    <mergeCell ref="N44:O44"/>
    <mergeCell ref="P44:Q44"/>
    <mergeCell ref="AX43:BC43"/>
    <mergeCell ref="N43:O43"/>
    <mergeCell ref="P43:Q43"/>
    <mergeCell ref="R43:T43"/>
    <mergeCell ref="AE43:AF43"/>
    <mergeCell ref="AJ43:AO43"/>
    <mergeCell ref="AR43:AW43"/>
    <mergeCell ref="P42:Q42"/>
    <mergeCell ref="R42:T42"/>
    <mergeCell ref="AE42:AF42"/>
    <mergeCell ref="B42:C42"/>
    <mergeCell ref="D42:E42"/>
    <mergeCell ref="F42:G42"/>
    <mergeCell ref="H42:I42"/>
    <mergeCell ref="J42:K42"/>
    <mergeCell ref="L42:M42"/>
    <mergeCell ref="N42:O42"/>
    <mergeCell ref="B41:D41"/>
    <mergeCell ref="AD40:AF40"/>
    <mergeCell ref="AG40:AI40"/>
    <mergeCell ref="AJ40:AL40"/>
    <mergeCell ref="AM40:AO40"/>
    <mergeCell ref="B40:D40"/>
    <mergeCell ref="F40:H40"/>
    <mergeCell ref="I40:K40"/>
    <mergeCell ref="L40:N40"/>
    <mergeCell ref="O40:Q40"/>
    <mergeCell ref="R40:T40"/>
    <mergeCell ref="U40:W40"/>
    <mergeCell ref="X40:Z40"/>
    <mergeCell ref="AA40:AC40"/>
    <mergeCell ref="B39:D39"/>
    <mergeCell ref="F39:H39"/>
    <mergeCell ref="I39:K39"/>
    <mergeCell ref="L39:N39"/>
    <mergeCell ref="O39:Q39"/>
    <mergeCell ref="R39:T39"/>
    <mergeCell ref="U39:W39"/>
    <mergeCell ref="X39:Z39"/>
    <mergeCell ref="AA39:AC39"/>
    <mergeCell ref="AA38:AC38"/>
    <mergeCell ref="AD38:AF38"/>
    <mergeCell ref="AG38:AI38"/>
    <mergeCell ref="AJ38:AL38"/>
    <mergeCell ref="AM38:AO38"/>
    <mergeCell ref="AR38:BC40"/>
    <mergeCell ref="AD39:AF39"/>
    <mergeCell ref="AG39:AI39"/>
    <mergeCell ref="AJ39:AL39"/>
    <mergeCell ref="AM39:AO39"/>
    <mergeCell ref="AR37:BC37"/>
    <mergeCell ref="X37:Z37"/>
    <mergeCell ref="AA37:AC37"/>
    <mergeCell ref="AD37:AF37"/>
    <mergeCell ref="AG37:AI37"/>
    <mergeCell ref="AJ37:AL37"/>
    <mergeCell ref="AM37:AO37"/>
    <mergeCell ref="B37:D37"/>
    <mergeCell ref="F37:H37"/>
    <mergeCell ref="I37:K37"/>
    <mergeCell ref="L37:N37"/>
    <mergeCell ref="O37:Q37"/>
    <mergeCell ref="R37:T37"/>
    <mergeCell ref="U37:W37"/>
    <mergeCell ref="B36:D36"/>
    <mergeCell ref="F36:H36"/>
    <mergeCell ref="I36:K36"/>
    <mergeCell ref="L36:N36"/>
    <mergeCell ref="O36:Q36"/>
    <mergeCell ref="R36:T36"/>
    <mergeCell ref="U36:W36"/>
    <mergeCell ref="X36:Z36"/>
    <mergeCell ref="B38:D38"/>
    <mergeCell ref="F38:H38"/>
    <mergeCell ref="I38:K38"/>
    <mergeCell ref="L38:N38"/>
    <mergeCell ref="O38:Q38"/>
    <mergeCell ref="R38:T38"/>
    <mergeCell ref="U38:W38"/>
    <mergeCell ref="X38:Z38"/>
    <mergeCell ref="AR35:AW36"/>
    <mergeCell ref="AX35:BC36"/>
    <mergeCell ref="X35:Z35"/>
    <mergeCell ref="AA35:AC35"/>
    <mergeCell ref="AD35:AF35"/>
    <mergeCell ref="AG35:AI35"/>
    <mergeCell ref="AJ35:AL35"/>
    <mergeCell ref="AM35:AO35"/>
    <mergeCell ref="AM34:AO34"/>
    <mergeCell ref="AR34:AW34"/>
    <mergeCell ref="AX34:BC34"/>
    <mergeCell ref="AA34:AC34"/>
    <mergeCell ref="AD34:AF34"/>
    <mergeCell ref="AG34:AI34"/>
    <mergeCell ref="AJ34:AL34"/>
    <mergeCell ref="AA36:AC36"/>
    <mergeCell ref="AD36:AF36"/>
    <mergeCell ref="AG36:AI36"/>
    <mergeCell ref="AJ36:AL36"/>
    <mergeCell ref="AM36:AO36"/>
    <mergeCell ref="AJ33:AL33"/>
    <mergeCell ref="AM33:AO33"/>
    <mergeCell ref="B34:D34"/>
    <mergeCell ref="F34:H34"/>
    <mergeCell ref="I34:K34"/>
    <mergeCell ref="L34:N34"/>
    <mergeCell ref="O34:Q34"/>
    <mergeCell ref="R34:T34"/>
    <mergeCell ref="B35:D35"/>
    <mergeCell ref="F35:H35"/>
    <mergeCell ref="I35:K35"/>
    <mergeCell ref="L35:N35"/>
    <mergeCell ref="O35:Q35"/>
    <mergeCell ref="R35:T35"/>
    <mergeCell ref="U35:W35"/>
    <mergeCell ref="U34:W34"/>
    <mergeCell ref="X34:Z34"/>
    <mergeCell ref="BU32:BW32"/>
    <mergeCell ref="B33:D33"/>
    <mergeCell ref="F33:H33"/>
    <mergeCell ref="I33:K33"/>
    <mergeCell ref="L33:N33"/>
    <mergeCell ref="O33:Q33"/>
    <mergeCell ref="R33:T33"/>
    <mergeCell ref="U33:W33"/>
    <mergeCell ref="X33:Z33"/>
    <mergeCell ref="AA33:AC33"/>
    <mergeCell ref="AY32:BA32"/>
    <mergeCell ref="BD32:BF32"/>
    <mergeCell ref="BG32:BI32"/>
    <mergeCell ref="BJ32:BL32"/>
    <mergeCell ref="BO32:BQ32"/>
    <mergeCell ref="BR32:BT32"/>
    <mergeCell ref="AD32:AF32"/>
    <mergeCell ref="AG32:AI32"/>
    <mergeCell ref="AJ32:AL32"/>
    <mergeCell ref="AM32:AO32"/>
    <mergeCell ref="AS32:AU32"/>
    <mergeCell ref="AV32:AX32"/>
    <mergeCell ref="AD33:AF33"/>
    <mergeCell ref="AG33:AI33"/>
    <mergeCell ref="BU31:BW31"/>
    <mergeCell ref="B32:D32"/>
    <mergeCell ref="F32:H32"/>
    <mergeCell ref="I32:K32"/>
    <mergeCell ref="L32:N32"/>
    <mergeCell ref="O32:Q32"/>
    <mergeCell ref="R32:T32"/>
    <mergeCell ref="U32:W32"/>
    <mergeCell ref="X32:Z32"/>
    <mergeCell ref="AA32:AC32"/>
    <mergeCell ref="AY31:BA31"/>
    <mergeCell ref="BD31:BF31"/>
    <mergeCell ref="BG31:BI31"/>
    <mergeCell ref="BJ31:BL31"/>
    <mergeCell ref="BO31:BQ31"/>
    <mergeCell ref="BR31:BT31"/>
    <mergeCell ref="AD31:AF31"/>
    <mergeCell ref="AG31:AI31"/>
    <mergeCell ref="AJ31:AL31"/>
    <mergeCell ref="AM31:AO31"/>
    <mergeCell ref="AS31:AU31"/>
    <mergeCell ref="AV31:AX31"/>
    <mergeCell ref="B31:D31"/>
    <mergeCell ref="F31:H31"/>
    <mergeCell ref="I31:K31"/>
    <mergeCell ref="L31:N31"/>
    <mergeCell ref="O31:Q31"/>
    <mergeCell ref="R31:T31"/>
    <mergeCell ref="U31:W31"/>
    <mergeCell ref="X31:Z31"/>
    <mergeCell ref="AA31:AC31"/>
    <mergeCell ref="BU29:BW29"/>
    <mergeCell ref="B30:D30"/>
    <mergeCell ref="F30:H30"/>
    <mergeCell ref="I30:K30"/>
    <mergeCell ref="L30:N30"/>
    <mergeCell ref="O30:Q30"/>
    <mergeCell ref="R30:T30"/>
    <mergeCell ref="U30:W30"/>
    <mergeCell ref="X30:Z30"/>
    <mergeCell ref="AA30:AC30"/>
    <mergeCell ref="AY29:BA29"/>
    <mergeCell ref="BD29:BF29"/>
    <mergeCell ref="BG29:BI29"/>
    <mergeCell ref="BJ29:BL29"/>
    <mergeCell ref="BO29:BQ29"/>
    <mergeCell ref="BR29:BT29"/>
    <mergeCell ref="AD29:AF29"/>
    <mergeCell ref="AG29:AI29"/>
    <mergeCell ref="AJ29:AL29"/>
    <mergeCell ref="AM29:AO29"/>
    <mergeCell ref="AS29:AU29"/>
    <mergeCell ref="AV29:AX29"/>
    <mergeCell ref="BU30:BW30"/>
    <mergeCell ref="B29:D29"/>
    <mergeCell ref="F29:H29"/>
    <mergeCell ref="I29:K29"/>
    <mergeCell ref="L29:N29"/>
    <mergeCell ref="O29:Q29"/>
    <mergeCell ref="R29:T29"/>
    <mergeCell ref="U29:W29"/>
    <mergeCell ref="X29:Z29"/>
    <mergeCell ref="AA29:AC29"/>
    <mergeCell ref="AY30:BA30"/>
    <mergeCell ref="BD30:BF30"/>
    <mergeCell ref="BG30:BI30"/>
    <mergeCell ref="BJ30:BL30"/>
    <mergeCell ref="BO30:BQ30"/>
    <mergeCell ref="BR30:BT30"/>
    <mergeCell ref="AD30:AF30"/>
    <mergeCell ref="AG30:AI30"/>
    <mergeCell ref="AJ30:AL30"/>
    <mergeCell ref="AM30:AO30"/>
    <mergeCell ref="AS30:AU30"/>
    <mergeCell ref="AV30:AX30"/>
    <mergeCell ref="BS27:BW27"/>
    <mergeCell ref="B28:D28"/>
    <mergeCell ref="F28:H28"/>
    <mergeCell ref="I28:K28"/>
    <mergeCell ref="L28:N28"/>
    <mergeCell ref="O28:Q28"/>
    <mergeCell ref="R28:T28"/>
    <mergeCell ref="U28:W28"/>
    <mergeCell ref="X28:Z28"/>
    <mergeCell ref="AA28:AC28"/>
    <mergeCell ref="AM27:AO27"/>
    <mergeCell ref="AR27:AV27"/>
    <mergeCell ref="AW27:BA27"/>
    <mergeCell ref="BC27:BG27"/>
    <mergeCell ref="BH27:BL27"/>
    <mergeCell ref="BN27:BR27"/>
    <mergeCell ref="U27:W27"/>
    <mergeCell ref="X27:Z27"/>
    <mergeCell ref="AA27:AC27"/>
    <mergeCell ref="AD27:AF27"/>
    <mergeCell ref="AG27:AI27"/>
    <mergeCell ref="AJ27:AL27"/>
    <mergeCell ref="BU28:BW28"/>
    <mergeCell ref="AD26:AF26"/>
    <mergeCell ref="AG26:AI26"/>
    <mergeCell ref="AJ26:AL26"/>
    <mergeCell ref="AM26:AO26"/>
    <mergeCell ref="B27:D27"/>
    <mergeCell ref="F27:H27"/>
    <mergeCell ref="I27:K27"/>
    <mergeCell ref="L27:N27"/>
    <mergeCell ref="O27:Q27"/>
    <mergeCell ref="R27:T27"/>
    <mergeCell ref="AY28:BA28"/>
    <mergeCell ref="BD28:BF28"/>
    <mergeCell ref="BG28:BI28"/>
    <mergeCell ref="BJ28:BL28"/>
    <mergeCell ref="BO28:BQ28"/>
    <mergeCell ref="BR28:BT28"/>
    <mergeCell ref="AD28:AF28"/>
    <mergeCell ref="AG28:AI28"/>
    <mergeCell ref="AJ28:AL28"/>
    <mergeCell ref="AM28:AO28"/>
    <mergeCell ref="AS28:AU28"/>
    <mergeCell ref="AV28:AX28"/>
    <mergeCell ref="BU25:BW25"/>
    <mergeCell ref="B26:D26"/>
    <mergeCell ref="F26:H26"/>
    <mergeCell ref="I26:K26"/>
    <mergeCell ref="L26:N26"/>
    <mergeCell ref="O26:Q26"/>
    <mergeCell ref="R26:T26"/>
    <mergeCell ref="U26:W26"/>
    <mergeCell ref="X26:Z26"/>
    <mergeCell ref="AA26:AC26"/>
    <mergeCell ref="AY25:BA25"/>
    <mergeCell ref="BD25:BF25"/>
    <mergeCell ref="BG25:BI25"/>
    <mergeCell ref="BJ25:BL25"/>
    <mergeCell ref="BO25:BQ25"/>
    <mergeCell ref="BR25:BT25"/>
    <mergeCell ref="AD25:AF25"/>
    <mergeCell ref="AG25:AI25"/>
    <mergeCell ref="AJ25:AL25"/>
    <mergeCell ref="AM25:AO25"/>
    <mergeCell ref="AS25:AU25"/>
    <mergeCell ref="AV25:AX25"/>
    <mergeCell ref="BU24:BW24"/>
    <mergeCell ref="B25:D25"/>
    <mergeCell ref="F25:H25"/>
    <mergeCell ref="I25:K25"/>
    <mergeCell ref="L25:N25"/>
    <mergeCell ref="O25:Q25"/>
    <mergeCell ref="R25:T25"/>
    <mergeCell ref="U25:W25"/>
    <mergeCell ref="X25:Z25"/>
    <mergeCell ref="AA25:AC25"/>
    <mergeCell ref="AY24:BA24"/>
    <mergeCell ref="BD24:BF24"/>
    <mergeCell ref="BG24:BI24"/>
    <mergeCell ref="BJ24:BL24"/>
    <mergeCell ref="BO24:BQ24"/>
    <mergeCell ref="BR24:BT24"/>
    <mergeCell ref="AD24:AF24"/>
    <mergeCell ref="AG24:AI24"/>
    <mergeCell ref="AJ24:AL24"/>
    <mergeCell ref="AM24:AO24"/>
    <mergeCell ref="AS24:AU24"/>
    <mergeCell ref="AV24:AX24"/>
    <mergeCell ref="B24:D24"/>
    <mergeCell ref="F24:H24"/>
    <mergeCell ref="I24:K24"/>
    <mergeCell ref="L24:N24"/>
    <mergeCell ref="O24:Q24"/>
    <mergeCell ref="R24:T24"/>
    <mergeCell ref="U24:W24"/>
    <mergeCell ref="X24:Z24"/>
    <mergeCell ref="AA24:AC24"/>
    <mergeCell ref="BU22:BW22"/>
    <mergeCell ref="B23:D23"/>
    <mergeCell ref="F23:H23"/>
    <mergeCell ref="I23:K23"/>
    <mergeCell ref="L23:N23"/>
    <mergeCell ref="O23:Q23"/>
    <mergeCell ref="R23:T23"/>
    <mergeCell ref="U23:W23"/>
    <mergeCell ref="X23:Z23"/>
    <mergeCell ref="AA23:AC23"/>
    <mergeCell ref="AY22:BA22"/>
    <mergeCell ref="BD22:BF22"/>
    <mergeCell ref="BG22:BI22"/>
    <mergeCell ref="BJ22:BL22"/>
    <mergeCell ref="BO22:BQ22"/>
    <mergeCell ref="BR22:BT22"/>
    <mergeCell ref="AD22:AF22"/>
    <mergeCell ref="AG22:AI22"/>
    <mergeCell ref="AJ22:AL22"/>
    <mergeCell ref="AM22:AO22"/>
    <mergeCell ref="AS22:AU22"/>
    <mergeCell ref="AV22:AX22"/>
    <mergeCell ref="BU23:BW23"/>
    <mergeCell ref="B22:D22"/>
    <mergeCell ref="F22:H22"/>
    <mergeCell ref="I22:K22"/>
    <mergeCell ref="L22:N22"/>
    <mergeCell ref="O22:Q22"/>
    <mergeCell ref="R22:T22"/>
    <mergeCell ref="U22:W22"/>
    <mergeCell ref="X22:Z22"/>
    <mergeCell ref="AA22:AC22"/>
    <mergeCell ref="AY23:BA23"/>
    <mergeCell ref="BD23:BF23"/>
    <mergeCell ref="BG23:BI23"/>
    <mergeCell ref="BJ23:BL23"/>
    <mergeCell ref="BO23:BQ23"/>
    <mergeCell ref="BR23:BT23"/>
    <mergeCell ref="AD23:AF23"/>
    <mergeCell ref="AG23:AI23"/>
    <mergeCell ref="AJ23:AL23"/>
    <mergeCell ref="AM23:AO23"/>
    <mergeCell ref="AS23:AU23"/>
    <mergeCell ref="AV23:AX23"/>
    <mergeCell ref="BS20:BW20"/>
    <mergeCell ref="B21:D21"/>
    <mergeCell ref="F21:H21"/>
    <mergeCell ref="I21:K21"/>
    <mergeCell ref="L21:N21"/>
    <mergeCell ref="O21:Q21"/>
    <mergeCell ref="R21:T21"/>
    <mergeCell ref="U21:W21"/>
    <mergeCell ref="X21:Z21"/>
    <mergeCell ref="AA21:AC21"/>
    <mergeCell ref="AM20:AO20"/>
    <mergeCell ref="AR20:AV20"/>
    <mergeCell ref="AW20:BA20"/>
    <mergeCell ref="BC20:BG20"/>
    <mergeCell ref="BH20:BL20"/>
    <mergeCell ref="BN20:BR20"/>
    <mergeCell ref="U20:W20"/>
    <mergeCell ref="X20:Z20"/>
    <mergeCell ref="AA20:AC20"/>
    <mergeCell ref="AD20:AF20"/>
    <mergeCell ref="AG20:AI20"/>
    <mergeCell ref="AJ20:AL20"/>
    <mergeCell ref="BU21:BW21"/>
    <mergeCell ref="AD19:AF19"/>
    <mergeCell ref="AG19:AI19"/>
    <mergeCell ref="AJ19:AL19"/>
    <mergeCell ref="AM19:AO19"/>
    <mergeCell ref="B20:D20"/>
    <mergeCell ref="F20:H20"/>
    <mergeCell ref="I20:K20"/>
    <mergeCell ref="L20:N20"/>
    <mergeCell ref="O20:Q20"/>
    <mergeCell ref="R20:T20"/>
    <mergeCell ref="AY21:BA21"/>
    <mergeCell ref="BD21:BF21"/>
    <mergeCell ref="BG21:BI21"/>
    <mergeCell ref="BJ21:BL21"/>
    <mergeCell ref="BO21:BQ21"/>
    <mergeCell ref="BR21:BT21"/>
    <mergeCell ref="AD21:AF21"/>
    <mergeCell ref="AG21:AI21"/>
    <mergeCell ref="AJ21:AL21"/>
    <mergeCell ref="AM21:AO21"/>
    <mergeCell ref="AS21:AU21"/>
    <mergeCell ref="AV21:AX21"/>
    <mergeCell ref="BU18:BW18"/>
    <mergeCell ref="B19:D19"/>
    <mergeCell ref="F19:H19"/>
    <mergeCell ref="I19:K19"/>
    <mergeCell ref="L19:N19"/>
    <mergeCell ref="O19:Q19"/>
    <mergeCell ref="R19:T19"/>
    <mergeCell ref="U19:W19"/>
    <mergeCell ref="X19:Z19"/>
    <mergeCell ref="AA19:AC19"/>
    <mergeCell ref="AY18:BA18"/>
    <mergeCell ref="BD18:BF18"/>
    <mergeCell ref="BG18:BI18"/>
    <mergeCell ref="BJ18:BL18"/>
    <mergeCell ref="BO18:BQ18"/>
    <mergeCell ref="BR18:BT18"/>
    <mergeCell ref="AD18:AF18"/>
    <mergeCell ref="AG18:AI18"/>
    <mergeCell ref="AJ18:AL18"/>
    <mergeCell ref="AM18:AO18"/>
    <mergeCell ref="AS18:AU18"/>
    <mergeCell ref="AV18:AX18"/>
    <mergeCell ref="BU17:BW17"/>
    <mergeCell ref="B18:D18"/>
    <mergeCell ref="F18:H18"/>
    <mergeCell ref="I18:K18"/>
    <mergeCell ref="L18:N18"/>
    <mergeCell ref="O18:Q18"/>
    <mergeCell ref="R18:T18"/>
    <mergeCell ref="U18:W18"/>
    <mergeCell ref="X18:Z18"/>
    <mergeCell ref="AA18:AC18"/>
    <mergeCell ref="AY17:BA17"/>
    <mergeCell ref="BD17:BF17"/>
    <mergeCell ref="BG17:BI17"/>
    <mergeCell ref="BJ17:BL17"/>
    <mergeCell ref="BO17:BQ17"/>
    <mergeCell ref="BR17:BT17"/>
    <mergeCell ref="AD17:AF17"/>
    <mergeCell ref="AG17:AI17"/>
    <mergeCell ref="AJ17:AL17"/>
    <mergeCell ref="AM17:AO17"/>
    <mergeCell ref="AS17:AU17"/>
    <mergeCell ref="AV17:AX17"/>
    <mergeCell ref="B17:D17"/>
    <mergeCell ref="F17:H17"/>
    <mergeCell ref="I17:K17"/>
    <mergeCell ref="L17:N17"/>
    <mergeCell ref="O17:Q17"/>
    <mergeCell ref="R17:T17"/>
    <mergeCell ref="U17:W17"/>
    <mergeCell ref="X17:Z17"/>
    <mergeCell ref="AA17:AC17"/>
    <mergeCell ref="BU15:BW15"/>
    <mergeCell ref="B16:D16"/>
    <mergeCell ref="F16:H16"/>
    <mergeCell ref="I16:K16"/>
    <mergeCell ref="L16:N16"/>
    <mergeCell ref="O16:Q16"/>
    <mergeCell ref="R16:T16"/>
    <mergeCell ref="U16:W16"/>
    <mergeCell ref="X16:Z16"/>
    <mergeCell ref="AA16:AC16"/>
    <mergeCell ref="AY15:BA15"/>
    <mergeCell ref="BD15:BF15"/>
    <mergeCell ref="BG15:BI15"/>
    <mergeCell ref="BJ15:BL15"/>
    <mergeCell ref="BO15:BQ15"/>
    <mergeCell ref="BR15:BT15"/>
    <mergeCell ref="AD15:AF15"/>
    <mergeCell ref="AG15:AI15"/>
    <mergeCell ref="AJ15:AL15"/>
    <mergeCell ref="AM15:AO15"/>
    <mergeCell ref="AS15:AU15"/>
    <mergeCell ref="AV15:AX15"/>
    <mergeCell ref="BU16:BW16"/>
    <mergeCell ref="B15:D15"/>
    <mergeCell ref="F15:H15"/>
    <mergeCell ref="I15:K15"/>
    <mergeCell ref="L15:N15"/>
    <mergeCell ref="O15:Q15"/>
    <mergeCell ref="R15:T15"/>
    <mergeCell ref="U15:W15"/>
    <mergeCell ref="X15:Z15"/>
    <mergeCell ref="AA15:AC15"/>
    <mergeCell ref="AY16:BA16"/>
    <mergeCell ref="BD16:BF16"/>
    <mergeCell ref="BG16:BI16"/>
    <mergeCell ref="BJ16:BL16"/>
    <mergeCell ref="BO16:BQ16"/>
    <mergeCell ref="BR16:BT16"/>
    <mergeCell ref="AD16:AF16"/>
    <mergeCell ref="AG16:AI16"/>
    <mergeCell ref="AJ16:AL16"/>
    <mergeCell ref="AM16:AO16"/>
    <mergeCell ref="AS16:AU16"/>
    <mergeCell ref="AV16:AX16"/>
    <mergeCell ref="BS13:BW13"/>
    <mergeCell ref="B14:D14"/>
    <mergeCell ref="F14:H14"/>
    <mergeCell ref="I14:K14"/>
    <mergeCell ref="L14:N14"/>
    <mergeCell ref="O14:Q14"/>
    <mergeCell ref="R14:T14"/>
    <mergeCell ref="U14:W14"/>
    <mergeCell ref="X14:Z14"/>
    <mergeCell ref="AA14:AC14"/>
    <mergeCell ref="AM13:AO13"/>
    <mergeCell ref="AR13:AV13"/>
    <mergeCell ref="AW13:BA13"/>
    <mergeCell ref="BC13:BG13"/>
    <mergeCell ref="BH13:BL13"/>
    <mergeCell ref="BN13:BR13"/>
    <mergeCell ref="U13:W13"/>
    <mergeCell ref="X13:Z13"/>
    <mergeCell ref="AA13:AC13"/>
    <mergeCell ref="AD13:AF13"/>
    <mergeCell ref="AG13:AI13"/>
    <mergeCell ref="AJ13:AL13"/>
    <mergeCell ref="BU14:BW14"/>
    <mergeCell ref="AD12:AF12"/>
    <mergeCell ref="AG12:AI12"/>
    <mergeCell ref="AJ12:AL12"/>
    <mergeCell ref="AM12:AO12"/>
    <mergeCell ref="B13:D13"/>
    <mergeCell ref="F13:H13"/>
    <mergeCell ref="I13:K13"/>
    <mergeCell ref="L13:N13"/>
    <mergeCell ref="O13:Q13"/>
    <mergeCell ref="R13:T13"/>
    <mergeCell ref="AY14:BA14"/>
    <mergeCell ref="BD14:BF14"/>
    <mergeCell ref="BG14:BI14"/>
    <mergeCell ref="BJ14:BL14"/>
    <mergeCell ref="BO14:BQ14"/>
    <mergeCell ref="BR14:BT14"/>
    <mergeCell ref="AD14:AF14"/>
    <mergeCell ref="AG14:AI14"/>
    <mergeCell ref="AJ14:AL14"/>
    <mergeCell ref="AM14:AO14"/>
    <mergeCell ref="AS14:AU14"/>
    <mergeCell ref="AV14:AX14"/>
    <mergeCell ref="BU11:BW11"/>
    <mergeCell ref="B12:D12"/>
    <mergeCell ref="F12:H12"/>
    <mergeCell ref="I12:K12"/>
    <mergeCell ref="L12:N12"/>
    <mergeCell ref="O12:Q12"/>
    <mergeCell ref="R12:T12"/>
    <mergeCell ref="U12:W12"/>
    <mergeCell ref="X12:Z12"/>
    <mergeCell ref="AA12:AC12"/>
    <mergeCell ref="AY11:BA11"/>
    <mergeCell ref="BD11:BF11"/>
    <mergeCell ref="BG11:BI11"/>
    <mergeCell ref="BJ11:BL11"/>
    <mergeCell ref="BO11:BQ11"/>
    <mergeCell ref="BR11:BT11"/>
    <mergeCell ref="AD11:AF11"/>
    <mergeCell ref="AG11:AI11"/>
    <mergeCell ref="AJ11:AL11"/>
    <mergeCell ref="AM11:AO11"/>
    <mergeCell ref="AS11:AU11"/>
    <mergeCell ref="AV11:AX11"/>
    <mergeCell ref="BU10:BW10"/>
    <mergeCell ref="B11:D11"/>
    <mergeCell ref="F11:H11"/>
    <mergeCell ref="I11:K11"/>
    <mergeCell ref="L11:N11"/>
    <mergeCell ref="O11:Q11"/>
    <mergeCell ref="R11:T11"/>
    <mergeCell ref="U11:W11"/>
    <mergeCell ref="X11:Z11"/>
    <mergeCell ref="AA11:AC11"/>
    <mergeCell ref="AY10:BA10"/>
    <mergeCell ref="BD10:BF10"/>
    <mergeCell ref="BG10:BI10"/>
    <mergeCell ref="BJ10:BL10"/>
    <mergeCell ref="BO10:BQ10"/>
    <mergeCell ref="BR10:BT10"/>
    <mergeCell ref="AD10:AF10"/>
    <mergeCell ref="AG10:AI10"/>
    <mergeCell ref="AJ10:AL10"/>
    <mergeCell ref="AM10:AO10"/>
    <mergeCell ref="AS10:AU10"/>
    <mergeCell ref="AV10:AX10"/>
    <mergeCell ref="B10:D10"/>
    <mergeCell ref="F10:H10"/>
    <mergeCell ref="I10:K10"/>
    <mergeCell ref="L10:N10"/>
    <mergeCell ref="O10:Q10"/>
    <mergeCell ref="R10:T10"/>
    <mergeCell ref="U10:W10"/>
    <mergeCell ref="X10:Z10"/>
    <mergeCell ref="AA10:AC10"/>
    <mergeCell ref="BU8:BW8"/>
    <mergeCell ref="B9:D9"/>
    <mergeCell ref="F9:H9"/>
    <mergeCell ref="I9:K9"/>
    <mergeCell ref="L9:N9"/>
    <mergeCell ref="O9:Q9"/>
    <mergeCell ref="R9:T9"/>
    <mergeCell ref="U9:W9"/>
    <mergeCell ref="X9:Z9"/>
    <mergeCell ref="AA9:AC9"/>
    <mergeCell ref="AY8:BA8"/>
    <mergeCell ref="BD8:BF8"/>
    <mergeCell ref="BG8:BI8"/>
    <mergeCell ref="BJ8:BL8"/>
    <mergeCell ref="BO8:BQ8"/>
    <mergeCell ref="BR8:BT8"/>
    <mergeCell ref="AD8:AF8"/>
    <mergeCell ref="AG8:AI8"/>
    <mergeCell ref="AJ8:AL8"/>
    <mergeCell ref="AM8:AO8"/>
    <mergeCell ref="AS8:AU8"/>
    <mergeCell ref="AV8:AX8"/>
    <mergeCell ref="BU9:BW9"/>
    <mergeCell ref="B8:D8"/>
    <mergeCell ref="F8:H8"/>
    <mergeCell ref="I8:K8"/>
    <mergeCell ref="L8:N8"/>
    <mergeCell ref="O8:Q8"/>
    <mergeCell ref="R8:T8"/>
    <mergeCell ref="U8:W8"/>
    <mergeCell ref="X8:Z8"/>
    <mergeCell ref="AA8:AC8"/>
    <mergeCell ref="AY9:BA9"/>
    <mergeCell ref="BD9:BF9"/>
    <mergeCell ref="BG9:BI9"/>
    <mergeCell ref="BJ9:BL9"/>
    <mergeCell ref="BO9:BQ9"/>
    <mergeCell ref="BR9:BT9"/>
    <mergeCell ref="AD9:AF9"/>
    <mergeCell ref="AG9:AI9"/>
    <mergeCell ref="AJ9:AL9"/>
    <mergeCell ref="AM9:AO9"/>
    <mergeCell ref="AS9:AU9"/>
    <mergeCell ref="AV9:AX9"/>
    <mergeCell ref="BS6:BW6"/>
    <mergeCell ref="B7:D7"/>
    <mergeCell ref="F7:H7"/>
    <mergeCell ref="I7:K7"/>
    <mergeCell ref="L7:N7"/>
    <mergeCell ref="O7:Q7"/>
    <mergeCell ref="R7:T7"/>
    <mergeCell ref="U7:W7"/>
    <mergeCell ref="X7:Z7"/>
    <mergeCell ref="AA7:AC7"/>
    <mergeCell ref="AM6:AO6"/>
    <mergeCell ref="AR6:AV6"/>
    <mergeCell ref="AW6:BA6"/>
    <mergeCell ref="BC6:BG6"/>
    <mergeCell ref="BH6:BL6"/>
    <mergeCell ref="BN6:BR6"/>
    <mergeCell ref="U6:W6"/>
    <mergeCell ref="X6:Z6"/>
    <mergeCell ref="AA6:AC6"/>
    <mergeCell ref="AD6:AF6"/>
    <mergeCell ref="AG6:AI6"/>
    <mergeCell ref="AJ6:AL6"/>
    <mergeCell ref="BU7:BW7"/>
    <mergeCell ref="AD5:AF5"/>
    <mergeCell ref="AG5:AI5"/>
    <mergeCell ref="AJ5:AL5"/>
    <mergeCell ref="AM5:AO5"/>
    <mergeCell ref="B6:D6"/>
    <mergeCell ref="F6:H6"/>
    <mergeCell ref="I6:K6"/>
    <mergeCell ref="L6:N6"/>
    <mergeCell ref="O6:Q6"/>
    <mergeCell ref="R6:T6"/>
    <mergeCell ref="AY7:BA7"/>
    <mergeCell ref="BD7:BF7"/>
    <mergeCell ref="BG7:BI7"/>
    <mergeCell ref="BJ7:BL7"/>
    <mergeCell ref="BO7:BQ7"/>
    <mergeCell ref="BR7:BT7"/>
    <mergeCell ref="AD7:AF7"/>
    <mergeCell ref="AG7:AI7"/>
    <mergeCell ref="AJ7:AL7"/>
    <mergeCell ref="AM7:AO7"/>
    <mergeCell ref="AS7:AU7"/>
    <mergeCell ref="AV7:AX7"/>
    <mergeCell ref="AM4:AO4"/>
    <mergeCell ref="B5:D5"/>
    <mergeCell ref="F5:H5"/>
    <mergeCell ref="I5:K5"/>
    <mergeCell ref="L5:N5"/>
    <mergeCell ref="O5:Q5"/>
    <mergeCell ref="R5:T5"/>
    <mergeCell ref="U5:W5"/>
    <mergeCell ref="X5:Z5"/>
    <mergeCell ref="AA5:AC5"/>
    <mergeCell ref="U4:W4"/>
    <mergeCell ref="X4:Z4"/>
    <mergeCell ref="AA4:AC4"/>
    <mergeCell ref="AD4:AF4"/>
    <mergeCell ref="AG4:AI4"/>
    <mergeCell ref="AJ4:AL4"/>
    <mergeCell ref="B4:E4"/>
    <mergeCell ref="F4:H4"/>
    <mergeCell ref="I4:K4"/>
    <mergeCell ref="L4:N4"/>
    <mergeCell ref="O4:Q4"/>
    <mergeCell ref="R4:T4"/>
  </mergeCells>
  <phoneticPr fontId="1"/>
  <conditionalFormatting sqref="B71:B1048576">
    <cfRule type="cellIs" dxfId="8" priority="16" operator="equal">
      <formula>"Sun"</formula>
    </cfRule>
    <cfRule type="cellIs" dxfId="7" priority="17" operator="equal">
      <formula>"Sat"</formula>
    </cfRule>
  </conditionalFormatting>
  <conditionalFormatting sqref="A46:A1048576">
    <cfRule type="timePeriod" dxfId="6" priority="14" timePeriod="today">
      <formula>FLOOR(A46,1)=TODAY()</formula>
    </cfRule>
    <cfRule type="timePeriod" dxfId="5" priority="15" timePeriod="today">
      <formula>FLOOR(A46,1)=TODAY()</formula>
    </cfRule>
  </conditionalFormatting>
  <conditionalFormatting sqref="E5:E40">
    <cfRule type="cellIs" dxfId="4" priority="12" operator="equal">
      <formula>"Sat"</formula>
    </cfRule>
    <cfRule type="cellIs" dxfId="3" priority="13" operator="equal">
      <formula>"Sun"</formula>
    </cfRule>
  </conditionalFormatting>
  <conditionalFormatting sqref="B5:D39">
    <cfRule type="timePeriod" dxfId="2" priority="11" timePeriod="today">
      <formula>FLOOR(B5,1)=TODAY()</formula>
    </cfRule>
  </conditionalFormatting>
  <conditionalFormatting sqref="B71:B1048576">
    <cfRule type="cellIs" dxfId="1" priority="6" operator="equal">
      <formula>"Sun"</formula>
    </cfRule>
    <cfRule type="cellIs" dxfId="0" priority="7" operator="equal">
      <formula>"Sat"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R207"/>
  <sheetViews>
    <sheetView showGridLines="0" workbookViewId="0">
      <pane ySplit="4" topLeftCell="A41" activePane="bottomLeft" state="frozen"/>
      <selection pane="bottomLeft" activeCell="B68" sqref="B68:U70"/>
    </sheetView>
  </sheetViews>
  <sheetFormatPr defaultRowHeight="13.5"/>
  <cols>
    <col min="1" max="2" width="2.625" style="5" customWidth="1"/>
    <col min="3" max="4" width="2.625" style="1" customWidth="1"/>
    <col min="5" max="5" width="3.625" style="1" customWidth="1"/>
    <col min="6" max="14" width="2.625" style="66" customWidth="1"/>
    <col min="15" max="15" width="2.625" style="68" customWidth="1"/>
    <col min="16" max="16" width="2.625" style="2" customWidth="1"/>
    <col min="17" max="25" width="2.625" style="66" customWidth="1"/>
    <col min="26" max="28" width="2.625" style="1" customWidth="1"/>
    <col min="29" max="29" width="2.625" style="4" customWidth="1"/>
    <col min="30" max="30" width="2.625" style="3" customWidth="1"/>
    <col min="31" max="31" width="2.625" style="66" customWidth="1"/>
    <col min="32" max="85" width="2.625" style="1" customWidth="1"/>
    <col min="86" max="88" width="8.75" style="1" customWidth="1"/>
    <col min="89" max="93" width="9" style="1"/>
    <col min="94" max="94" width="9.5" style="1" customWidth="1"/>
    <col min="95" max="95" width="9" style="4"/>
    <col min="96" max="16384" width="9" style="1"/>
  </cols>
  <sheetData>
    <row r="2" spans="2:96">
      <c r="C2" s="66"/>
      <c r="D2" s="66"/>
      <c r="E2" s="66"/>
    </row>
    <row r="3" spans="2:96" ht="14.25" thickBot="1"/>
    <row r="4" spans="2:96" ht="15" thickTop="1" thickBot="1">
      <c r="B4" s="187"/>
      <c r="C4" s="187"/>
      <c r="D4" s="187"/>
      <c r="E4" s="188"/>
      <c r="F4" s="177" t="s">
        <v>14</v>
      </c>
      <c r="G4" s="177"/>
      <c r="H4" s="177"/>
      <c r="I4" s="189" t="s">
        <v>15</v>
      </c>
      <c r="J4" s="189"/>
      <c r="K4" s="189"/>
      <c r="L4" s="184" t="s">
        <v>16</v>
      </c>
      <c r="M4" s="184"/>
      <c r="N4" s="184"/>
      <c r="O4" s="185" t="s">
        <v>17</v>
      </c>
      <c r="P4" s="185"/>
      <c r="Q4" s="185"/>
      <c r="R4" s="186" t="s">
        <v>18</v>
      </c>
      <c r="S4" s="186"/>
      <c r="T4" s="186"/>
      <c r="U4" s="175" t="s">
        <v>19</v>
      </c>
      <c r="V4" s="175"/>
      <c r="W4" s="175"/>
      <c r="X4" s="176" t="s">
        <v>20</v>
      </c>
      <c r="Y4" s="176"/>
      <c r="Z4" s="176"/>
      <c r="AA4" s="171" t="s">
        <v>21</v>
      </c>
      <c r="AB4" s="171"/>
      <c r="AC4" s="171"/>
      <c r="AD4" s="172" t="s">
        <v>22</v>
      </c>
      <c r="AE4" s="172"/>
      <c r="AF4" s="172"/>
      <c r="AG4" s="182" t="s">
        <v>23</v>
      </c>
      <c r="AH4" s="182"/>
      <c r="AI4" s="182"/>
      <c r="AJ4" s="183" t="s">
        <v>21</v>
      </c>
      <c r="AK4" s="183"/>
      <c r="AL4" s="183"/>
      <c r="AM4" s="190" t="s">
        <v>13</v>
      </c>
      <c r="AN4" s="190"/>
      <c r="AO4" s="190"/>
    </row>
    <row r="5" spans="2:96" ht="15" thickTop="1" thickBot="1">
      <c r="B5" s="161">
        <v>42471</v>
      </c>
      <c r="C5" s="162"/>
      <c r="D5" s="162"/>
      <c r="E5" s="55" t="s">
        <v>24</v>
      </c>
      <c r="F5" s="169"/>
      <c r="G5" s="170"/>
      <c r="H5" s="170"/>
      <c r="I5" s="174"/>
      <c r="J5" s="174"/>
      <c r="K5" s="174"/>
      <c r="L5" s="170"/>
      <c r="M5" s="170"/>
      <c r="N5" s="170"/>
      <c r="O5" s="174"/>
      <c r="P5" s="174"/>
      <c r="Q5" s="174"/>
      <c r="R5" s="170"/>
      <c r="S5" s="170"/>
      <c r="T5" s="170"/>
      <c r="U5" s="174"/>
      <c r="V5" s="174"/>
      <c r="W5" s="174"/>
      <c r="X5" s="170"/>
      <c r="Y5" s="170"/>
      <c r="Z5" s="170"/>
      <c r="AA5" s="174"/>
      <c r="AB5" s="174"/>
      <c r="AC5" s="174"/>
      <c r="AD5" s="170"/>
      <c r="AE5" s="170"/>
      <c r="AF5" s="170"/>
      <c r="AG5" s="435"/>
      <c r="AH5" s="435"/>
      <c r="AI5" s="435"/>
      <c r="AJ5" s="170"/>
      <c r="AK5" s="170"/>
      <c r="AL5" s="197"/>
      <c r="AM5" s="198">
        <f>+SUM(F5:AL5)</f>
        <v>0</v>
      </c>
      <c r="AN5" s="199"/>
      <c r="AO5" s="200"/>
    </row>
    <row r="6" spans="2:96" ht="15" thickTop="1" thickBot="1">
      <c r="B6" s="161">
        <v>42472</v>
      </c>
      <c r="C6" s="162"/>
      <c r="D6" s="162"/>
      <c r="E6" s="55" t="s">
        <v>9</v>
      </c>
      <c r="F6" s="168"/>
      <c r="G6" s="157"/>
      <c r="H6" s="157"/>
      <c r="I6" s="156"/>
      <c r="J6" s="156"/>
      <c r="K6" s="156"/>
      <c r="L6" s="157"/>
      <c r="M6" s="157"/>
      <c r="N6" s="157"/>
      <c r="O6" s="156"/>
      <c r="P6" s="156"/>
      <c r="Q6" s="156"/>
      <c r="R6" s="157"/>
      <c r="S6" s="157"/>
      <c r="T6" s="157"/>
      <c r="U6" s="156"/>
      <c r="V6" s="156"/>
      <c r="W6" s="156"/>
      <c r="X6" s="157"/>
      <c r="Y6" s="157"/>
      <c r="Z6" s="157"/>
      <c r="AA6" s="156"/>
      <c r="AB6" s="156"/>
      <c r="AC6" s="156"/>
      <c r="AD6" s="157"/>
      <c r="AE6" s="157"/>
      <c r="AF6" s="157"/>
      <c r="AG6" s="156"/>
      <c r="AH6" s="156"/>
      <c r="AI6" s="156"/>
      <c r="AJ6" s="157"/>
      <c r="AK6" s="157"/>
      <c r="AL6" s="178"/>
      <c r="AM6" s="179">
        <f t="shared" ref="AM6:AM40" si="0">+SUM(F6:AL6)</f>
        <v>0</v>
      </c>
      <c r="AN6" s="180"/>
      <c r="AO6" s="181"/>
      <c r="AR6" s="221" t="s">
        <v>30</v>
      </c>
      <c r="AS6" s="222"/>
      <c r="AT6" s="222"/>
      <c r="AU6" s="222"/>
      <c r="AV6" s="222"/>
      <c r="AW6" s="222"/>
      <c r="AX6" s="222"/>
      <c r="AY6" s="222"/>
      <c r="AZ6" s="222"/>
      <c r="BA6" s="223"/>
      <c r="BC6" s="252" t="s">
        <v>14</v>
      </c>
      <c r="BD6" s="253"/>
      <c r="BE6" s="253"/>
      <c r="BF6" s="253"/>
      <c r="BG6" s="253"/>
      <c r="BH6" s="253"/>
      <c r="BI6" s="253"/>
      <c r="BJ6" s="253"/>
      <c r="BK6" s="253"/>
      <c r="BL6" s="254"/>
      <c r="BM6" s="66"/>
      <c r="BN6" s="307" t="s">
        <v>36</v>
      </c>
      <c r="BO6" s="308"/>
      <c r="BP6" s="308"/>
      <c r="BQ6" s="308"/>
      <c r="BR6" s="308"/>
      <c r="BS6" s="308"/>
      <c r="BT6" s="308"/>
      <c r="BU6" s="308"/>
      <c r="BV6" s="308"/>
      <c r="BW6" s="309"/>
      <c r="CQ6" s="1"/>
      <c r="CR6" s="4"/>
    </row>
    <row r="7" spans="2:96" ht="14.25" thickTop="1">
      <c r="B7" s="161">
        <v>42473</v>
      </c>
      <c r="C7" s="162"/>
      <c r="D7" s="162"/>
      <c r="E7" s="55" t="s">
        <v>10</v>
      </c>
      <c r="F7" s="168"/>
      <c r="G7" s="157"/>
      <c r="H7" s="157"/>
      <c r="I7" s="156"/>
      <c r="J7" s="156"/>
      <c r="K7" s="156"/>
      <c r="L7" s="157"/>
      <c r="M7" s="157"/>
      <c r="N7" s="157"/>
      <c r="O7" s="156"/>
      <c r="P7" s="156"/>
      <c r="Q7" s="156"/>
      <c r="R7" s="157"/>
      <c r="S7" s="157"/>
      <c r="T7" s="157"/>
      <c r="U7" s="156"/>
      <c r="V7" s="156"/>
      <c r="W7" s="156"/>
      <c r="X7" s="157"/>
      <c r="Y7" s="157"/>
      <c r="Z7" s="157"/>
      <c r="AA7" s="156"/>
      <c r="AB7" s="156"/>
      <c r="AC7" s="156"/>
      <c r="AD7" s="157"/>
      <c r="AE7" s="157"/>
      <c r="AF7" s="157"/>
      <c r="AG7" s="156"/>
      <c r="AH7" s="156"/>
      <c r="AI7" s="156"/>
      <c r="AJ7" s="157"/>
      <c r="AK7" s="157"/>
      <c r="AL7" s="178"/>
      <c r="AM7" s="179">
        <f t="shared" si="0"/>
        <v>0</v>
      </c>
      <c r="AN7" s="180"/>
      <c r="AO7" s="181"/>
      <c r="AR7" s="46">
        <v>1</v>
      </c>
      <c r="AS7" s="224">
        <f>+AW6/4</f>
        <v>0</v>
      </c>
      <c r="AT7" s="225"/>
      <c r="AU7" s="225"/>
      <c r="AV7" s="225">
        <f>+AM12</f>
        <v>0</v>
      </c>
      <c r="AW7" s="225"/>
      <c r="AX7" s="225"/>
      <c r="AY7" s="225">
        <f>+AS7-AV7</f>
        <v>0</v>
      </c>
      <c r="AZ7" s="225"/>
      <c r="BA7" s="228"/>
      <c r="BC7" s="47">
        <v>1</v>
      </c>
      <c r="BD7" s="224">
        <f>+BH6/4</f>
        <v>0</v>
      </c>
      <c r="BE7" s="225"/>
      <c r="BF7" s="225"/>
      <c r="BG7" s="225">
        <f>+F12</f>
        <v>0</v>
      </c>
      <c r="BH7" s="225"/>
      <c r="BI7" s="225"/>
      <c r="BJ7" s="225">
        <f>+BD7-BG7</f>
        <v>0</v>
      </c>
      <c r="BK7" s="225"/>
      <c r="BL7" s="255"/>
      <c r="BM7" s="66"/>
      <c r="BN7" s="48">
        <v>1</v>
      </c>
      <c r="BO7" s="224">
        <f>+BS6/4</f>
        <v>0</v>
      </c>
      <c r="BP7" s="225"/>
      <c r="BQ7" s="225"/>
      <c r="BR7" s="225">
        <f>+I12</f>
        <v>0</v>
      </c>
      <c r="BS7" s="225"/>
      <c r="BT7" s="225"/>
      <c r="BU7" s="225">
        <f>+BO7-BR7</f>
        <v>0</v>
      </c>
      <c r="BV7" s="225"/>
      <c r="BW7" s="269"/>
      <c r="CQ7" s="1"/>
      <c r="CR7" s="4"/>
    </row>
    <row r="8" spans="2:96">
      <c r="B8" s="161">
        <v>42474</v>
      </c>
      <c r="C8" s="162"/>
      <c r="D8" s="162"/>
      <c r="E8" s="55" t="s">
        <v>11</v>
      </c>
      <c r="F8" s="168"/>
      <c r="G8" s="157"/>
      <c r="H8" s="157"/>
      <c r="I8" s="156"/>
      <c r="J8" s="156"/>
      <c r="K8" s="156"/>
      <c r="L8" s="157"/>
      <c r="M8" s="157"/>
      <c r="N8" s="157"/>
      <c r="O8" s="156"/>
      <c r="P8" s="156"/>
      <c r="Q8" s="156"/>
      <c r="R8" s="157"/>
      <c r="S8" s="157"/>
      <c r="T8" s="157"/>
      <c r="U8" s="156"/>
      <c r="V8" s="156"/>
      <c r="W8" s="156"/>
      <c r="X8" s="157"/>
      <c r="Y8" s="157"/>
      <c r="Z8" s="157"/>
      <c r="AA8" s="156"/>
      <c r="AB8" s="156"/>
      <c r="AC8" s="156"/>
      <c r="AD8" s="157"/>
      <c r="AE8" s="157"/>
      <c r="AF8" s="157"/>
      <c r="AG8" s="156"/>
      <c r="AH8" s="156"/>
      <c r="AI8" s="156"/>
      <c r="AJ8" s="157"/>
      <c r="AK8" s="157"/>
      <c r="AL8" s="178"/>
      <c r="AM8" s="179">
        <f t="shared" si="0"/>
        <v>0</v>
      </c>
      <c r="AN8" s="180"/>
      <c r="AO8" s="181"/>
      <c r="AR8" s="12">
        <v>2</v>
      </c>
      <c r="AS8" s="213"/>
      <c r="AT8" s="211"/>
      <c r="AU8" s="211"/>
      <c r="AV8" s="211">
        <f>+AM21</f>
        <v>0</v>
      </c>
      <c r="AW8" s="211"/>
      <c r="AX8" s="211"/>
      <c r="AY8" s="211">
        <f t="shared" ref="AY8:AY10" si="1">+AS8-AV8</f>
        <v>0</v>
      </c>
      <c r="AZ8" s="211"/>
      <c r="BA8" s="229"/>
      <c r="BC8" s="14">
        <v>2</v>
      </c>
      <c r="BD8" s="213"/>
      <c r="BE8" s="211"/>
      <c r="BF8" s="211"/>
      <c r="BG8" s="211">
        <f>+F21</f>
        <v>0</v>
      </c>
      <c r="BH8" s="211"/>
      <c r="BI8" s="211"/>
      <c r="BJ8" s="211">
        <f t="shared" ref="BJ8:BJ10" si="2">+BD8-BG8</f>
        <v>0</v>
      </c>
      <c r="BK8" s="211"/>
      <c r="BL8" s="256"/>
      <c r="BM8" s="66"/>
      <c r="BN8" s="16">
        <v>2</v>
      </c>
      <c r="BO8" s="213"/>
      <c r="BP8" s="211"/>
      <c r="BQ8" s="211"/>
      <c r="BR8" s="211">
        <f>+I21</f>
        <v>0</v>
      </c>
      <c r="BS8" s="211"/>
      <c r="BT8" s="211"/>
      <c r="BU8" s="211">
        <f t="shared" ref="BU8:BU10" si="3">+BO8-BR8</f>
        <v>0</v>
      </c>
      <c r="BV8" s="211"/>
      <c r="BW8" s="270"/>
      <c r="CQ8" s="1"/>
      <c r="CR8" s="4"/>
    </row>
    <row r="9" spans="2:96">
      <c r="B9" s="161">
        <v>42475</v>
      </c>
      <c r="C9" s="162"/>
      <c r="D9" s="162"/>
      <c r="E9" s="55" t="s">
        <v>5</v>
      </c>
      <c r="F9" s="168"/>
      <c r="G9" s="157"/>
      <c r="H9" s="157"/>
      <c r="I9" s="156"/>
      <c r="J9" s="156"/>
      <c r="K9" s="156"/>
      <c r="L9" s="157"/>
      <c r="M9" s="157"/>
      <c r="N9" s="157"/>
      <c r="O9" s="156"/>
      <c r="P9" s="156"/>
      <c r="Q9" s="156"/>
      <c r="R9" s="157"/>
      <c r="S9" s="157"/>
      <c r="T9" s="157"/>
      <c r="U9" s="156"/>
      <c r="V9" s="156"/>
      <c r="W9" s="156"/>
      <c r="X9" s="157"/>
      <c r="Y9" s="157"/>
      <c r="Z9" s="157"/>
      <c r="AA9" s="156"/>
      <c r="AB9" s="156"/>
      <c r="AC9" s="156"/>
      <c r="AD9" s="157"/>
      <c r="AE9" s="157"/>
      <c r="AF9" s="157"/>
      <c r="AG9" s="156"/>
      <c r="AH9" s="156"/>
      <c r="AI9" s="156"/>
      <c r="AJ9" s="157"/>
      <c r="AK9" s="157"/>
      <c r="AL9" s="178"/>
      <c r="AM9" s="179">
        <f t="shared" si="0"/>
        <v>0</v>
      </c>
      <c r="AN9" s="180"/>
      <c r="AO9" s="181"/>
      <c r="AR9" s="12">
        <v>3</v>
      </c>
      <c r="AS9" s="213"/>
      <c r="AT9" s="211"/>
      <c r="AU9" s="211"/>
      <c r="AV9" s="211">
        <f>+AM30</f>
        <v>0</v>
      </c>
      <c r="AW9" s="211"/>
      <c r="AX9" s="211"/>
      <c r="AY9" s="211">
        <f t="shared" si="1"/>
        <v>0</v>
      </c>
      <c r="AZ9" s="211"/>
      <c r="BA9" s="229"/>
      <c r="BC9" s="14">
        <v>3</v>
      </c>
      <c r="BD9" s="213"/>
      <c r="BE9" s="211"/>
      <c r="BF9" s="211"/>
      <c r="BG9" s="211">
        <f>+F30</f>
        <v>0</v>
      </c>
      <c r="BH9" s="211"/>
      <c r="BI9" s="211"/>
      <c r="BJ9" s="211">
        <f t="shared" si="2"/>
        <v>0</v>
      </c>
      <c r="BK9" s="211"/>
      <c r="BL9" s="256"/>
      <c r="BM9" s="66"/>
      <c r="BN9" s="16">
        <v>3</v>
      </c>
      <c r="BO9" s="213"/>
      <c r="BP9" s="211"/>
      <c r="BQ9" s="211"/>
      <c r="BR9" s="211">
        <f>+I30</f>
        <v>0</v>
      </c>
      <c r="BS9" s="211"/>
      <c r="BT9" s="211"/>
      <c r="BU9" s="211">
        <f t="shared" si="3"/>
        <v>0</v>
      </c>
      <c r="BV9" s="211"/>
      <c r="BW9" s="270"/>
      <c r="CQ9" s="1"/>
      <c r="CR9" s="4"/>
    </row>
    <row r="10" spans="2:96" ht="14.25" thickBot="1">
      <c r="B10" s="161">
        <v>42476</v>
      </c>
      <c r="C10" s="162"/>
      <c r="D10" s="162"/>
      <c r="E10" s="55" t="s">
        <v>6</v>
      </c>
      <c r="F10" s="168"/>
      <c r="G10" s="157"/>
      <c r="H10" s="157"/>
      <c r="I10" s="156"/>
      <c r="J10" s="156"/>
      <c r="K10" s="156"/>
      <c r="L10" s="157"/>
      <c r="M10" s="157"/>
      <c r="N10" s="157"/>
      <c r="O10" s="156"/>
      <c r="P10" s="156"/>
      <c r="Q10" s="156"/>
      <c r="R10" s="157"/>
      <c r="S10" s="157"/>
      <c r="T10" s="157"/>
      <c r="U10" s="156"/>
      <c r="V10" s="156"/>
      <c r="W10" s="156"/>
      <c r="X10" s="157"/>
      <c r="Y10" s="157"/>
      <c r="Z10" s="157"/>
      <c r="AA10" s="156"/>
      <c r="AB10" s="156"/>
      <c r="AC10" s="156"/>
      <c r="AD10" s="157"/>
      <c r="AE10" s="157"/>
      <c r="AF10" s="157"/>
      <c r="AG10" s="156"/>
      <c r="AH10" s="156"/>
      <c r="AI10" s="156"/>
      <c r="AJ10" s="157"/>
      <c r="AK10" s="157"/>
      <c r="AL10" s="178"/>
      <c r="AM10" s="179">
        <f t="shared" si="0"/>
        <v>0</v>
      </c>
      <c r="AN10" s="180"/>
      <c r="AO10" s="181"/>
      <c r="AR10" s="13">
        <v>4</v>
      </c>
      <c r="AS10" s="226"/>
      <c r="AT10" s="227"/>
      <c r="AU10" s="227"/>
      <c r="AV10" s="227">
        <f>+AM39</f>
        <v>0</v>
      </c>
      <c r="AW10" s="227"/>
      <c r="AX10" s="227"/>
      <c r="AY10" s="227">
        <f t="shared" si="1"/>
        <v>0</v>
      </c>
      <c r="AZ10" s="227"/>
      <c r="BA10" s="230"/>
      <c r="BC10" s="15">
        <v>4</v>
      </c>
      <c r="BD10" s="213"/>
      <c r="BE10" s="211"/>
      <c r="BF10" s="211"/>
      <c r="BG10" s="227">
        <f>+F39</f>
        <v>0</v>
      </c>
      <c r="BH10" s="227"/>
      <c r="BI10" s="227"/>
      <c r="BJ10" s="227">
        <f t="shared" si="2"/>
        <v>0</v>
      </c>
      <c r="BK10" s="227"/>
      <c r="BL10" s="257"/>
      <c r="BM10" s="66"/>
      <c r="BN10" s="17">
        <v>4</v>
      </c>
      <c r="BO10" s="213"/>
      <c r="BP10" s="211"/>
      <c r="BQ10" s="211"/>
      <c r="BR10" s="227">
        <f>+I39</f>
        <v>0</v>
      </c>
      <c r="BS10" s="227"/>
      <c r="BT10" s="227"/>
      <c r="BU10" s="227">
        <f t="shared" si="3"/>
        <v>0</v>
      </c>
      <c r="BV10" s="227"/>
      <c r="BW10" s="271"/>
      <c r="CQ10" s="1"/>
      <c r="CR10" s="4"/>
    </row>
    <row r="11" spans="2:96" ht="15" thickTop="1" thickBot="1">
      <c r="B11" s="161">
        <v>42477</v>
      </c>
      <c r="C11" s="162"/>
      <c r="D11" s="162"/>
      <c r="E11" s="55" t="s">
        <v>7</v>
      </c>
      <c r="F11" s="173"/>
      <c r="G11" s="158"/>
      <c r="H11" s="158"/>
      <c r="I11" s="159"/>
      <c r="J11" s="159"/>
      <c r="K11" s="159"/>
      <c r="L11" s="158"/>
      <c r="M11" s="158"/>
      <c r="N11" s="158"/>
      <c r="O11" s="159"/>
      <c r="P11" s="159"/>
      <c r="Q11" s="159"/>
      <c r="R11" s="158"/>
      <c r="S11" s="158"/>
      <c r="T11" s="158"/>
      <c r="U11" s="159"/>
      <c r="V11" s="159"/>
      <c r="W11" s="159"/>
      <c r="X11" s="158"/>
      <c r="Y11" s="158"/>
      <c r="Z11" s="158"/>
      <c r="AA11" s="159"/>
      <c r="AB11" s="159"/>
      <c r="AC11" s="159"/>
      <c r="AD11" s="158"/>
      <c r="AE11" s="158"/>
      <c r="AF11" s="158"/>
      <c r="AG11" s="159"/>
      <c r="AH11" s="159"/>
      <c r="AI11" s="159"/>
      <c r="AJ11" s="158"/>
      <c r="AK11" s="158"/>
      <c r="AL11" s="193"/>
      <c r="AM11" s="194">
        <f t="shared" si="0"/>
        <v>0</v>
      </c>
      <c r="AN11" s="195"/>
      <c r="AO11" s="196"/>
      <c r="AR11" s="6"/>
      <c r="AS11" s="214" t="s">
        <v>13</v>
      </c>
      <c r="AT11" s="215"/>
      <c r="AU11" s="216"/>
      <c r="AV11" s="217">
        <f>+SUM(AV7:AX10)</f>
        <v>0</v>
      </c>
      <c r="AW11" s="218"/>
      <c r="AX11" s="219"/>
      <c r="AY11" s="214"/>
      <c r="AZ11" s="215"/>
      <c r="BA11" s="220"/>
      <c r="BC11" s="7"/>
      <c r="BD11" s="258" t="s">
        <v>13</v>
      </c>
      <c r="BE11" s="259"/>
      <c r="BF11" s="260"/>
      <c r="BG11" s="217">
        <f>+SUM(BG7:BI10)</f>
        <v>0</v>
      </c>
      <c r="BH11" s="218"/>
      <c r="BI11" s="219"/>
      <c r="BJ11" s="258"/>
      <c r="BK11" s="259"/>
      <c r="BL11" s="261"/>
      <c r="BM11" s="66"/>
      <c r="BN11" s="8"/>
      <c r="BO11" s="272" t="s">
        <v>13</v>
      </c>
      <c r="BP11" s="273"/>
      <c r="BQ11" s="274"/>
      <c r="BR11" s="217">
        <f>+SUM(BR7:BT10)</f>
        <v>0</v>
      </c>
      <c r="BS11" s="218"/>
      <c r="BT11" s="219"/>
      <c r="BU11" s="272"/>
      <c r="BV11" s="273"/>
      <c r="BW11" s="275"/>
      <c r="CQ11" s="1"/>
      <c r="CR11" s="4"/>
    </row>
    <row r="12" spans="2:96" ht="15" thickTop="1" thickBot="1">
      <c r="B12" s="191"/>
      <c r="C12" s="191"/>
      <c r="D12" s="191"/>
      <c r="E12" s="70" t="s">
        <v>28</v>
      </c>
      <c r="F12" s="201">
        <f>+SUM(F4:H11)</f>
        <v>0</v>
      </c>
      <c r="G12" s="201"/>
      <c r="H12" s="201"/>
      <c r="I12" s="201">
        <f t="shared" ref="I12" si="4">+SUM(I4:K11)</f>
        <v>0</v>
      </c>
      <c r="J12" s="201"/>
      <c r="K12" s="201"/>
      <c r="L12" s="201">
        <f t="shared" ref="L12" si="5">+SUM(L4:N11)</f>
        <v>0</v>
      </c>
      <c r="M12" s="201"/>
      <c r="N12" s="201"/>
      <c r="O12" s="201">
        <f t="shared" ref="O12" si="6">+SUM(O4:Q11)</f>
        <v>0</v>
      </c>
      <c r="P12" s="201"/>
      <c r="Q12" s="201"/>
      <c r="R12" s="201">
        <f t="shared" ref="R12" si="7">+SUM(R4:T11)</f>
        <v>0</v>
      </c>
      <c r="S12" s="201"/>
      <c r="T12" s="201"/>
      <c r="U12" s="201">
        <f t="shared" ref="U12" si="8">+SUM(U4:W11)</f>
        <v>0</v>
      </c>
      <c r="V12" s="201"/>
      <c r="W12" s="201"/>
      <c r="X12" s="201">
        <f t="shared" ref="X12" si="9">+SUM(X4:Z11)</f>
        <v>0</v>
      </c>
      <c r="Y12" s="201"/>
      <c r="Z12" s="201"/>
      <c r="AA12" s="201">
        <f t="shared" ref="AA12" si="10">+SUM(AA4:AC11)</f>
        <v>0</v>
      </c>
      <c r="AB12" s="201"/>
      <c r="AC12" s="201"/>
      <c r="AD12" s="201">
        <f t="shared" ref="AD12" si="11">+SUM(AD4:AF11)</f>
        <v>0</v>
      </c>
      <c r="AE12" s="201"/>
      <c r="AF12" s="201"/>
      <c r="AG12" s="201">
        <f t="shared" ref="AG12" si="12">+SUM(AG4:AI11)</f>
        <v>0</v>
      </c>
      <c r="AH12" s="201"/>
      <c r="AI12" s="201"/>
      <c r="AJ12" s="201">
        <f t="shared" ref="AJ12" si="13">+SUM(AJ4:AL11)</f>
        <v>0</v>
      </c>
      <c r="AK12" s="201"/>
      <c r="AL12" s="201"/>
      <c r="AM12" s="201">
        <f t="shared" si="0"/>
        <v>0</v>
      </c>
      <c r="AN12" s="201"/>
      <c r="AO12" s="201"/>
      <c r="AS12" s="66"/>
      <c r="AT12" s="66"/>
      <c r="AU12" s="66"/>
      <c r="AV12" s="66"/>
      <c r="AW12" s="66"/>
      <c r="AX12" s="66"/>
      <c r="AY12" s="66"/>
      <c r="AZ12" s="66"/>
      <c r="BA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O12" s="66"/>
      <c r="BP12" s="66"/>
      <c r="BQ12" s="66"/>
      <c r="BR12" s="66"/>
      <c r="BS12" s="66"/>
      <c r="BT12" s="66"/>
      <c r="BU12" s="66"/>
      <c r="BV12" s="66"/>
      <c r="BW12" s="66"/>
      <c r="CQ12" s="1"/>
      <c r="CR12" s="4"/>
    </row>
    <row r="13" spans="2:96" ht="15" thickTop="1" thickBot="1">
      <c r="B13" s="161">
        <v>42478</v>
      </c>
      <c r="C13" s="162"/>
      <c r="D13" s="162"/>
      <c r="E13" s="55" t="s">
        <v>24</v>
      </c>
      <c r="F13" s="169"/>
      <c r="G13" s="170"/>
      <c r="H13" s="170"/>
      <c r="I13" s="174"/>
      <c r="J13" s="174"/>
      <c r="K13" s="174"/>
      <c r="L13" s="170"/>
      <c r="M13" s="170"/>
      <c r="N13" s="170"/>
      <c r="O13" s="174"/>
      <c r="P13" s="174"/>
      <c r="Q13" s="174"/>
      <c r="R13" s="170"/>
      <c r="S13" s="170"/>
      <c r="T13" s="170"/>
      <c r="U13" s="174"/>
      <c r="V13" s="174"/>
      <c r="W13" s="174"/>
      <c r="X13" s="170"/>
      <c r="Y13" s="170"/>
      <c r="Z13" s="170"/>
      <c r="AA13" s="174"/>
      <c r="AB13" s="174"/>
      <c r="AC13" s="174"/>
      <c r="AD13" s="170"/>
      <c r="AE13" s="170"/>
      <c r="AF13" s="170"/>
      <c r="AG13" s="174"/>
      <c r="AH13" s="174"/>
      <c r="AI13" s="174"/>
      <c r="AJ13" s="170"/>
      <c r="AK13" s="170"/>
      <c r="AL13" s="197"/>
      <c r="AM13" s="198">
        <f t="shared" si="0"/>
        <v>0</v>
      </c>
      <c r="AN13" s="199"/>
      <c r="AO13" s="200"/>
      <c r="AR13" s="310" t="s">
        <v>33</v>
      </c>
      <c r="AS13" s="311"/>
      <c r="AT13" s="311"/>
      <c r="AU13" s="311"/>
      <c r="AV13" s="311"/>
      <c r="AW13" s="311"/>
      <c r="AX13" s="311"/>
      <c r="AY13" s="311"/>
      <c r="AZ13" s="311"/>
      <c r="BA13" s="312"/>
      <c r="BC13" s="313" t="s">
        <v>32</v>
      </c>
      <c r="BD13" s="314"/>
      <c r="BE13" s="314"/>
      <c r="BF13" s="314"/>
      <c r="BG13" s="314"/>
      <c r="BH13" s="314"/>
      <c r="BI13" s="314"/>
      <c r="BJ13" s="314"/>
      <c r="BK13" s="314"/>
      <c r="BL13" s="315"/>
      <c r="BM13" s="66"/>
      <c r="BN13" s="316" t="s">
        <v>31</v>
      </c>
      <c r="BO13" s="317"/>
      <c r="BP13" s="317"/>
      <c r="BQ13" s="317"/>
      <c r="BR13" s="317"/>
      <c r="BS13" s="317"/>
      <c r="BT13" s="317"/>
      <c r="BU13" s="317"/>
      <c r="BV13" s="317"/>
      <c r="BW13" s="318"/>
      <c r="CQ13" s="1"/>
      <c r="CR13" s="4"/>
    </row>
    <row r="14" spans="2:96">
      <c r="B14" s="161">
        <v>42479</v>
      </c>
      <c r="C14" s="162"/>
      <c r="D14" s="162"/>
      <c r="E14" s="55" t="s">
        <v>9</v>
      </c>
      <c r="F14" s="168"/>
      <c r="G14" s="157"/>
      <c r="H14" s="157"/>
      <c r="I14" s="156"/>
      <c r="J14" s="156"/>
      <c r="K14" s="156"/>
      <c r="L14" s="157"/>
      <c r="M14" s="157"/>
      <c r="N14" s="157"/>
      <c r="O14" s="156"/>
      <c r="P14" s="156"/>
      <c r="Q14" s="156"/>
      <c r="R14" s="157"/>
      <c r="S14" s="157"/>
      <c r="T14" s="157"/>
      <c r="U14" s="156"/>
      <c r="V14" s="156"/>
      <c r="W14" s="156"/>
      <c r="X14" s="157"/>
      <c r="Y14" s="157"/>
      <c r="Z14" s="157"/>
      <c r="AA14" s="156"/>
      <c r="AB14" s="156"/>
      <c r="AC14" s="156"/>
      <c r="AD14" s="157"/>
      <c r="AE14" s="157"/>
      <c r="AF14" s="157"/>
      <c r="AG14" s="156"/>
      <c r="AH14" s="156"/>
      <c r="AI14" s="156"/>
      <c r="AJ14" s="157"/>
      <c r="AK14" s="157"/>
      <c r="AL14" s="178"/>
      <c r="AM14" s="179">
        <f t="shared" si="0"/>
        <v>0</v>
      </c>
      <c r="AN14" s="180"/>
      <c r="AO14" s="181"/>
      <c r="AR14" s="21">
        <v>1</v>
      </c>
      <c r="AS14" s="224">
        <f>+AW13/4</f>
        <v>0</v>
      </c>
      <c r="AT14" s="225"/>
      <c r="AU14" s="225"/>
      <c r="AV14" s="225">
        <f>+L12</f>
        <v>0</v>
      </c>
      <c r="AW14" s="225"/>
      <c r="AX14" s="225"/>
      <c r="AY14" s="225">
        <f>+AS14-AV14</f>
        <v>0</v>
      </c>
      <c r="AZ14" s="225"/>
      <c r="BA14" s="247"/>
      <c r="BC14" s="18">
        <v>1</v>
      </c>
      <c r="BD14" s="224">
        <f>+BH13/4</f>
        <v>0</v>
      </c>
      <c r="BE14" s="225"/>
      <c r="BF14" s="225"/>
      <c r="BG14" s="225">
        <f>+O12</f>
        <v>0</v>
      </c>
      <c r="BH14" s="225"/>
      <c r="BI14" s="225"/>
      <c r="BJ14" s="225">
        <f>+BD14-BG14</f>
        <v>0</v>
      </c>
      <c r="BK14" s="225"/>
      <c r="BL14" s="262"/>
      <c r="BM14" s="66"/>
      <c r="BN14" s="29">
        <v>1</v>
      </c>
      <c r="BO14" s="224">
        <f>+BS13/4</f>
        <v>0</v>
      </c>
      <c r="BP14" s="225"/>
      <c r="BQ14" s="225"/>
      <c r="BR14" s="225">
        <f>+R12</f>
        <v>0</v>
      </c>
      <c r="BS14" s="225"/>
      <c r="BT14" s="225"/>
      <c r="BU14" s="225">
        <f>+BO14-BR14</f>
        <v>0</v>
      </c>
      <c r="BV14" s="225"/>
      <c r="BW14" s="277"/>
      <c r="CQ14" s="1"/>
      <c r="CR14" s="4"/>
    </row>
    <row r="15" spans="2:96">
      <c r="B15" s="161">
        <v>42480</v>
      </c>
      <c r="C15" s="162"/>
      <c r="D15" s="162"/>
      <c r="E15" s="55" t="s">
        <v>10</v>
      </c>
      <c r="F15" s="168"/>
      <c r="G15" s="157"/>
      <c r="H15" s="157"/>
      <c r="I15" s="156"/>
      <c r="J15" s="156"/>
      <c r="K15" s="156"/>
      <c r="L15" s="157"/>
      <c r="M15" s="157"/>
      <c r="N15" s="157"/>
      <c r="O15" s="156"/>
      <c r="P15" s="156"/>
      <c r="Q15" s="156"/>
      <c r="R15" s="157"/>
      <c r="S15" s="157"/>
      <c r="T15" s="157"/>
      <c r="U15" s="156"/>
      <c r="V15" s="156"/>
      <c r="W15" s="156"/>
      <c r="X15" s="157"/>
      <c r="Y15" s="157"/>
      <c r="Z15" s="157"/>
      <c r="AA15" s="156"/>
      <c r="AB15" s="156"/>
      <c r="AC15" s="156"/>
      <c r="AD15" s="157"/>
      <c r="AE15" s="157"/>
      <c r="AF15" s="157"/>
      <c r="AG15" s="156"/>
      <c r="AH15" s="156"/>
      <c r="AI15" s="156"/>
      <c r="AJ15" s="157"/>
      <c r="AK15" s="157"/>
      <c r="AL15" s="178"/>
      <c r="AM15" s="179">
        <f t="shared" si="0"/>
        <v>0</v>
      </c>
      <c r="AN15" s="180"/>
      <c r="AO15" s="181"/>
      <c r="AR15" s="22">
        <v>2</v>
      </c>
      <c r="AS15" s="213"/>
      <c r="AT15" s="211"/>
      <c r="AU15" s="211"/>
      <c r="AV15" s="211">
        <f>+L21</f>
        <v>0</v>
      </c>
      <c r="AW15" s="211"/>
      <c r="AX15" s="211"/>
      <c r="AY15" s="211">
        <f t="shared" ref="AY15:AY17" si="14">+AS15-AV15</f>
        <v>0</v>
      </c>
      <c r="AZ15" s="211"/>
      <c r="BA15" s="212"/>
      <c r="BC15" s="19">
        <v>2</v>
      </c>
      <c r="BD15" s="213"/>
      <c r="BE15" s="211"/>
      <c r="BF15" s="211"/>
      <c r="BG15" s="211">
        <f>+O21</f>
        <v>0</v>
      </c>
      <c r="BH15" s="211"/>
      <c r="BI15" s="211"/>
      <c r="BJ15" s="211">
        <f t="shared" ref="BJ15:BJ17" si="15">+BD15-BG15</f>
        <v>0</v>
      </c>
      <c r="BK15" s="211"/>
      <c r="BL15" s="231"/>
      <c r="BM15" s="66"/>
      <c r="BN15" s="30">
        <v>2</v>
      </c>
      <c r="BO15" s="213"/>
      <c r="BP15" s="211"/>
      <c r="BQ15" s="211"/>
      <c r="BR15" s="211">
        <f>+R21</f>
        <v>0</v>
      </c>
      <c r="BS15" s="211"/>
      <c r="BT15" s="211"/>
      <c r="BU15" s="211">
        <f t="shared" ref="BU15:BU17" si="16">+BO15-BR15</f>
        <v>0</v>
      </c>
      <c r="BV15" s="211"/>
      <c r="BW15" s="248"/>
      <c r="CQ15" s="1"/>
      <c r="CR15" s="4"/>
    </row>
    <row r="16" spans="2:96">
      <c r="B16" s="161">
        <v>42481</v>
      </c>
      <c r="C16" s="162"/>
      <c r="D16" s="162"/>
      <c r="E16" s="55" t="s">
        <v>11</v>
      </c>
      <c r="F16" s="168"/>
      <c r="G16" s="157"/>
      <c r="H16" s="157"/>
      <c r="I16" s="156"/>
      <c r="J16" s="156"/>
      <c r="K16" s="156"/>
      <c r="L16" s="157"/>
      <c r="M16" s="157"/>
      <c r="N16" s="157"/>
      <c r="O16" s="156"/>
      <c r="P16" s="156"/>
      <c r="Q16" s="156"/>
      <c r="R16" s="157"/>
      <c r="S16" s="157"/>
      <c r="T16" s="157"/>
      <c r="U16" s="156"/>
      <c r="V16" s="156"/>
      <c r="W16" s="156"/>
      <c r="X16" s="157"/>
      <c r="Y16" s="157"/>
      <c r="Z16" s="157"/>
      <c r="AA16" s="156"/>
      <c r="AB16" s="156"/>
      <c r="AC16" s="156"/>
      <c r="AD16" s="157"/>
      <c r="AE16" s="157"/>
      <c r="AF16" s="157"/>
      <c r="AG16" s="156"/>
      <c r="AH16" s="156"/>
      <c r="AI16" s="156"/>
      <c r="AJ16" s="157"/>
      <c r="AK16" s="157"/>
      <c r="AL16" s="178"/>
      <c r="AM16" s="179">
        <f t="shared" si="0"/>
        <v>0</v>
      </c>
      <c r="AN16" s="180"/>
      <c r="AO16" s="181"/>
      <c r="AR16" s="22">
        <v>3</v>
      </c>
      <c r="AS16" s="213"/>
      <c r="AT16" s="211"/>
      <c r="AU16" s="211"/>
      <c r="AV16" s="211">
        <f>+L30</f>
        <v>0</v>
      </c>
      <c r="AW16" s="211"/>
      <c r="AX16" s="211"/>
      <c r="AY16" s="211">
        <f t="shared" si="14"/>
        <v>0</v>
      </c>
      <c r="AZ16" s="211"/>
      <c r="BA16" s="212"/>
      <c r="BC16" s="19">
        <v>3</v>
      </c>
      <c r="BD16" s="213"/>
      <c r="BE16" s="211"/>
      <c r="BF16" s="211"/>
      <c r="BG16" s="211">
        <f>+O30</f>
        <v>0</v>
      </c>
      <c r="BH16" s="211"/>
      <c r="BI16" s="211"/>
      <c r="BJ16" s="211">
        <f t="shared" si="15"/>
        <v>0</v>
      </c>
      <c r="BK16" s="211"/>
      <c r="BL16" s="231"/>
      <c r="BM16" s="66"/>
      <c r="BN16" s="30">
        <v>3</v>
      </c>
      <c r="BO16" s="213"/>
      <c r="BP16" s="211"/>
      <c r="BQ16" s="211"/>
      <c r="BR16" s="211">
        <f>+R30</f>
        <v>0</v>
      </c>
      <c r="BS16" s="211"/>
      <c r="BT16" s="211"/>
      <c r="BU16" s="211">
        <f t="shared" si="16"/>
        <v>0</v>
      </c>
      <c r="BV16" s="211"/>
      <c r="BW16" s="248"/>
      <c r="CQ16" s="1"/>
      <c r="CR16" s="4"/>
    </row>
    <row r="17" spans="2:96" ht="14.25" thickBot="1">
      <c r="B17" s="161">
        <v>42482</v>
      </c>
      <c r="C17" s="162"/>
      <c r="D17" s="162"/>
      <c r="E17" s="55" t="s">
        <v>5</v>
      </c>
      <c r="F17" s="168"/>
      <c r="G17" s="157"/>
      <c r="H17" s="157"/>
      <c r="I17" s="156"/>
      <c r="J17" s="156"/>
      <c r="K17" s="156"/>
      <c r="L17" s="157"/>
      <c r="M17" s="157"/>
      <c r="N17" s="157"/>
      <c r="O17" s="156"/>
      <c r="P17" s="156"/>
      <c r="Q17" s="156"/>
      <c r="R17" s="157"/>
      <c r="S17" s="157"/>
      <c r="T17" s="157"/>
      <c r="U17" s="156"/>
      <c r="V17" s="156"/>
      <c r="W17" s="156"/>
      <c r="X17" s="157"/>
      <c r="Y17" s="157"/>
      <c r="Z17" s="157"/>
      <c r="AA17" s="156"/>
      <c r="AB17" s="156"/>
      <c r="AC17" s="156"/>
      <c r="AD17" s="157"/>
      <c r="AE17" s="157"/>
      <c r="AF17" s="157"/>
      <c r="AG17" s="156"/>
      <c r="AH17" s="156"/>
      <c r="AI17" s="156"/>
      <c r="AJ17" s="157"/>
      <c r="AK17" s="157"/>
      <c r="AL17" s="178"/>
      <c r="AM17" s="179">
        <f t="shared" si="0"/>
        <v>0</v>
      </c>
      <c r="AN17" s="180"/>
      <c r="AO17" s="181"/>
      <c r="AR17" s="23">
        <v>4</v>
      </c>
      <c r="AS17" s="226"/>
      <c r="AT17" s="227"/>
      <c r="AU17" s="227"/>
      <c r="AV17" s="227">
        <f>+L39</f>
        <v>0</v>
      </c>
      <c r="AW17" s="227"/>
      <c r="AX17" s="227"/>
      <c r="AY17" s="227">
        <f t="shared" si="14"/>
        <v>0</v>
      </c>
      <c r="AZ17" s="227"/>
      <c r="BA17" s="232"/>
      <c r="BC17" s="20">
        <v>4</v>
      </c>
      <c r="BD17" s="213"/>
      <c r="BE17" s="211"/>
      <c r="BF17" s="211"/>
      <c r="BG17" s="227">
        <f>+O39</f>
        <v>0</v>
      </c>
      <c r="BH17" s="227"/>
      <c r="BI17" s="227"/>
      <c r="BJ17" s="227">
        <f t="shared" si="15"/>
        <v>0</v>
      </c>
      <c r="BK17" s="227"/>
      <c r="BL17" s="278"/>
      <c r="BM17" s="66"/>
      <c r="BN17" s="31">
        <v>4</v>
      </c>
      <c r="BO17" s="213"/>
      <c r="BP17" s="211"/>
      <c r="BQ17" s="211"/>
      <c r="BR17" s="227">
        <f>+R39</f>
        <v>0</v>
      </c>
      <c r="BS17" s="227"/>
      <c r="BT17" s="227"/>
      <c r="BU17" s="227">
        <f t="shared" si="16"/>
        <v>0</v>
      </c>
      <c r="BV17" s="227"/>
      <c r="BW17" s="276"/>
      <c r="CQ17" s="1"/>
      <c r="CR17" s="4"/>
    </row>
    <row r="18" spans="2:96" ht="15" thickTop="1" thickBot="1">
      <c r="B18" s="161">
        <v>42483</v>
      </c>
      <c r="C18" s="162"/>
      <c r="D18" s="162"/>
      <c r="E18" s="55" t="s">
        <v>6</v>
      </c>
      <c r="F18" s="168"/>
      <c r="G18" s="157"/>
      <c r="H18" s="157"/>
      <c r="I18" s="156"/>
      <c r="J18" s="156"/>
      <c r="K18" s="156"/>
      <c r="L18" s="157"/>
      <c r="M18" s="157"/>
      <c r="N18" s="157"/>
      <c r="O18" s="156"/>
      <c r="P18" s="156"/>
      <c r="Q18" s="156"/>
      <c r="R18" s="157"/>
      <c r="S18" s="157"/>
      <c r="T18" s="157"/>
      <c r="U18" s="156"/>
      <c r="V18" s="156"/>
      <c r="W18" s="156"/>
      <c r="X18" s="157"/>
      <c r="Y18" s="157"/>
      <c r="Z18" s="157"/>
      <c r="AA18" s="156"/>
      <c r="AB18" s="156"/>
      <c r="AC18" s="156"/>
      <c r="AD18" s="157"/>
      <c r="AE18" s="157"/>
      <c r="AF18" s="157"/>
      <c r="AG18" s="156"/>
      <c r="AH18" s="156"/>
      <c r="AI18" s="156"/>
      <c r="AJ18" s="157"/>
      <c r="AK18" s="157"/>
      <c r="AL18" s="178"/>
      <c r="AM18" s="179">
        <f t="shared" si="0"/>
        <v>0</v>
      </c>
      <c r="AN18" s="180"/>
      <c r="AO18" s="181"/>
      <c r="AR18" s="9"/>
      <c r="AS18" s="233" t="s">
        <v>13</v>
      </c>
      <c r="AT18" s="234"/>
      <c r="AU18" s="235"/>
      <c r="AV18" s="217">
        <f>+SUM(AV14:AX17)</f>
        <v>0</v>
      </c>
      <c r="AW18" s="218"/>
      <c r="AX18" s="219"/>
      <c r="AY18" s="233"/>
      <c r="AZ18" s="234"/>
      <c r="BA18" s="236"/>
      <c r="BC18" s="10"/>
      <c r="BD18" s="279" t="s">
        <v>13</v>
      </c>
      <c r="BE18" s="280"/>
      <c r="BF18" s="281"/>
      <c r="BG18" s="217">
        <f>+SUM(BG14:BI17)</f>
        <v>0</v>
      </c>
      <c r="BH18" s="218"/>
      <c r="BI18" s="219"/>
      <c r="BJ18" s="279"/>
      <c r="BK18" s="280"/>
      <c r="BL18" s="282"/>
      <c r="BM18" s="66"/>
      <c r="BN18" s="32"/>
      <c r="BO18" s="295" t="s">
        <v>13</v>
      </c>
      <c r="BP18" s="296"/>
      <c r="BQ18" s="297"/>
      <c r="BR18" s="217">
        <f>+SUM(BR14:BT17)</f>
        <v>0</v>
      </c>
      <c r="BS18" s="218"/>
      <c r="BT18" s="219"/>
      <c r="BU18" s="295"/>
      <c r="BV18" s="296"/>
      <c r="BW18" s="298"/>
      <c r="CQ18" s="1"/>
      <c r="CR18" s="4"/>
    </row>
    <row r="19" spans="2:96" ht="15" thickTop="1" thickBot="1">
      <c r="B19" s="161">
        <v>42484</v>
      </c>
      <c r="C19" s="162"/>
      <c r="D19" s="162"/>
      <c r="E19" s="55" t="s">
        <v>7</v>
      </c>
      <c r="F19" s="168"/>
      <c r="G19" s="157"/>
      <c r="H19" s="157"/>
      <c r="I19" s="156"/>
      <c r="J19" s="156"/>
      <c r="K19" s="156"/>
      <c r="L19" s="157"/>
      <c r="M19" s="157"/>
      <c r="N19" s="157"/>
      <c r="O19" s="156"/>
      <c r="P19" s="156"/>
      <c r="Q19" s="156"/>
      <c r="R19" s="157"/>
      <c r="S19" s="157"/>
      <c r="T19" s="157"/>
      <c r="U19" s="156"/>
      <c r="V19" s="156"/>
      <c r="W19" s="156"/>
      <c r="X19" s="157"/>
      <c r="Y19" s="157"/>
      <c r="Z19" s="157"/>
      <c r="AA19" s="156"/>
      <c r="AB19" s="156"/>
      <c r="AC19" s="156"/>
      <c r="AD19" s="157"/>
      <c r="AE19" s="157"/>
      <c r="AF19" s="157"/>
      <c r="AG19" s="156"/>
      <c r="AH19" s="156"/>
      <c r="AI19" s="156"/>
      <c r="AJ19" s="157"/>
      <c r="AK19" s="157"/>
      <c r="AL19" s="178"/>
      <c r="AM19" s="179">
        <f t="shared" si="0"/>
        <v>0</v>
      </c>
      <c r="AN19" s="180"/>
      <c r="AO19" s="181"/>
      <c r="AS19" s="66"/>
      <c r="AT19" s="66"/>
      <c r="AU19" s="66"/>
      <c r="AV19" s="66"/>
      <c r="AW19" s="66"/>
      <c r="AX19" s="66"/>
      <c r="AY19" s="66"/>
      <c r="AZ19" s="66"/>
      <c r="BA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O19" s="66"/>
      <c r="BP19" s="66"/>
      <c r="BQ19" s="66"/>
      <c r="BR19" s="66"/>
      <c r="BS19" s="66"/>
      <c r="BT19" s="66"/>
      <c r="BU19" s="66"/>
      <c r="BV19" s="66"/>
      <c r="BW19" s="66"/>
      <c r="CQ19" s="1"/>
      <c r="CR19" s="4"/>
    </row>
    <row r="20" spans="2:96" ht="15" thickTop="1" thickBot="1">
      <c r="B20" s="161">
        <v>42485</v>
      </c>
      <c r="C20" s="162"/>
      <c r="D20" s="162"/>
      <c r="E20" s="55" t="s">
        <v>8</v>
      </c>
      <c r="F20" s="173"/>
      <c r="G20" s="158"/>
      <c r="H20" s="158"/>
      <c r="I20" s="159"/>
      <c r="J20" s="159"/>
      <c r="K20" s="159"/>
      <c r="L20" s="158"/>
      <c r="M20" s="158"/>
      <c r="N20" s="158"/>
      <c r="O20" s="159"/>
      <c r="P20" s="159"/>
      <c r="Q20" s="159"/>
      <c r="R20" s="158"/>
      <c r="S20" s="158"/>
      <c r="T20" s="158"/>
      <c r="U20" s="159"/>
      <c r="V20" s="159"/>
      <c r="W20" s="159"/>
      <c r="X20" s="158"/>
      <c r="Y20" s="158"/>
      <c r="Z20" s="158"/>
      <c r="AA20" s="159"/>
      <c r="AB20" s="159"/>
      <c r="AC20" s="159"/>
      <c r="AD20" s="158"/>
      <c r="AE20" s="158"/>
      <c r="AF20" s="158"/>
      <c r="AG20" s="159"/>
      <c r="AH20" s="159"/>
      <c r="AI20" s="159"/>
      <c r="AJ20" s="158"/>
      <c r="AK20" s="158"/>
      <c r="AL20" s="193"/>
      <c r="AM20" s="194">
        <f t="shared" si="0"/>
        <v>0</v>
      </c>
      <c r="AN20" s="195"/>
      <c r="AO20" s="196"/>
      <c r="AR20" s="319" t="s">
        <v>19</v>
      </c>
      <c r="AS20" s="320"/>
      <c r="AT20" s="320"/>
      <c r="AU20" s="320"/>
      <c r="AV20" s="320"/>
      <c r="AW20" s="320"/>
      <c r="AX20" s="320"/>
      <c r="AY20" s="320"/>
      <c r="AZ20" s="320"/>
      <c r="BA20" s="321"/>
      <c r="BC20" s="322" t="s">
        <v>20</v>
      </c>
      <c r="BD20" s="323"/>
      <c r="BE20" s="323"/>
      <c r="BF20" s="323"/>
      <c r="BG20" s="323"/>
      <c r="BH20" s="323"/>
      <c r="BI20" s="323"/>
      <c r="BJ20" s="323"/>
      <c r="BK20" s="323"/>
      <c r="BL20" s="324"/>
      <c r="BM20" s="66"/>
      <c r="BN20" s="325" t="s">
        <v>34</v>
      </c>
      <c r="BO20" s="326"/>
      <c r="BP20" s="326"/>
      <c r="BQ20" s="326"/>
      <c r="BR20" s="326"/>
      <c r="BS20" s="326"/>
      <c r="BT20" s="326"/>
      <c r="BU20" s="326"/>
      <c r="BV20" s="326"/>
      <c r="BW20" s="327"/>
      <c r="CQ20" s="1"/>
      <c r="CR20" s="4"/>
    </row>
    <row r="21" spans="2:96" ht="15" thickTop="1" thickBot="1">
      <c r="B21" s="192"/>
      <c r="C21" s="192"/>
      <c r="D21" s="192"/>
      <c r="E21" s="54" t="s">
        <v>28</v>
      </c>
      <c r="F21" s="166">
        <f>+SUM(F13:H20)</f>
        <v>0</v>
      </c>
      <c r="G21" s="166"/>
      <c r="H21" s="166"/>
      <c r="I21" s="166">
        <f t="shared" ref="I21" si="17">+SUM(I13:K20)</f>
        <v>0</v>
      </c>
      <c r="J21" s="166"/>
      <c r="K21" s="166"/>
      <c r="L21" s="166">
        <f t="shared" ref="L21" si="18">+SUM(L13:N20)</f>
        <v>0</v>
      </c>
      <c r="M21" s="166"/>
      <c r="N21" s="166"/>
      <c r="O21" s="166">
        <f t="shared" ref="O21" si="19">+SUM(O13:Q20)</f>
        <v>0</v>
      </c>
      <c r="P21" s="166"/>
      <c r="Q21" s="166"/>
      <c r="R21" s="166">
        <f t="shared" ref="R21" si="20">+SUM(R13:T20)</f>
        <v>0</v>
      </c>
      <c r="S21" s="166"/>
      <c r="T21" s="166"/>
      <c r="U21" s="166">
        <f t="shared" ref="U21" si="21">+SUM(U13:W20)</f>
        <v>0</v>
      </c>
      <c r="V21" s="166"/>
      <c r="W21" s="166"/>
      <c r="X21" s="166">
        <f t="shared" ref="X21" si="22">+SUM(X13:Z20)</f>
        <v>0</v>
      </c>
      <c r="Y21" s="166"/>
      <c r="Z21" s="166"/>
      <c r="AA21" s="166">
        <f t="shared" ref="AA21" si="23">+SUM(AA13:AC20)</f>
        <v>0</v>
      </c>
      <c r="AB21" s="166"/>
      <c r="AC21" s="166"/>
      <c r="AD21" s="166">
        <f t="shared" ref="AD21" si="24">+SUM(AD13:AF20)</f>
        <v>0</v>
      </c>
      <c r="AE21" s="166"/>
      <c r="AF21" s="166"/>
      <c r="AG21" s="166">
        <f t="shared" ref="AG21" si="25">+SUM(AG13:AI20)</f>
        <v>0</v>
      </c>
      <c r="AH21" s="166"/>
      <c r="AI21" s="166"/>
      <c r="AJ21" s="166">
        <f t="shared" ref="AJ21" si="26">+SUM(AJ13:AL20)</f>
        <v>0</v>
      </c>
      <c r="AK21" s="166"/>
      <c r="AL21" s="166"/>
      <c r="AM21" s="166">
        <f t="shared" si="0"/>
        <v>0</v>
      </c>
      <c r="AN21" s="166"/>
      <c r="AO21" s="166"/>
      <c r="AR21" s="52">
        <v>1</v>
      </c>
      <c r="AS21" s="224">
        <f>+AW20/4</f>
        <v>0</v>
      </c>
      <c r="AT21" s="225"/>
      <c r="AU21" s="225"/>
      <c r="AV21" s="225">
        <f>+U12</f>
        <v>0</v>
      </c>
      <c r="AW21" s="225"/>
      <c r="AX21" s="225"/>
      <c r="AY21" s="225">
        <f>+AS21-AV21</f>
        <v>0</v>
      </c>
      <c r="AZ21" s="225"/>
      <c r="BA21" s="237"/>
      <c r="BC21" s="53">
        <v>1</v>
      </c>
      <c r="BD21" s="224">
        <f>+BH20/4</f>
        <v>0</v>
      </c>
      <c r="BE21" s="225"/>
      <c r="BF21" s="225"/>
      <c r="BG21" s="225">
        <f>+X12</f>
        <v>0</v>
      </c>
      <c r="BH21" s="225"/>
      <c r="BI21" s="225"/>
      <c r="BJ21" s="225">
        <f>+BD21-BG21</f>
        <v>0</v>
      </c>
      <c r="BK21" s="225"/>
      <c r="BL21" s="299"/>
      <c r="BM21" s="66"/>
      <c r="BN21" s="33">
        <v>1</v>
      </c>
      <c r="BO21" s="224">
        <f>+BS20/4</f>
        <v>0</v>
      </c>
      <c r="BP21" s="225"/>
      <c r="BQ21" s="225"/>
      <c r="BR21" s="225">
        <f>+AA12</f>
        <v>0</v>
      </c>
      <c r="BS21" s="225"/>
      <c r="BT21" s="225"/>
      <c r="BU21" s="225">
        <f>+BO21-BR21</f>
        <v>0</v>
      </c>
      <c r="BV21" s="225"/>
      <c r="BW21" s="329"/>
      <c r="CQ21" s="1"/>
      <c r="CR21" s="4"/>
    </row>
    <row r="22" spans="2:96" ht="14.25" thickTop="1">
      <c r="B22" s="161">
        <v>42486</v>
      </c>
      <c r="C22" s="162"/>
      <c r="D22" s="162"/>
      <c r="E22" s="55" t="s">
        <v>63</v>
      </c>
      <c r="F22" s="205"/>
      <c r="G22" s="202"/>
      <c r="H22" s="202"/>
      <c r="I22" s="206"/>
      <c r="J22" s="206"/>
      <c r="K22" s="206"/>
      <c r="L22" s="202"/>
      <c r="M22" s="202"/>
      <c r="N22" s="202"/>
      <c r="O22" s="206"/>
      <c r="P22" s="206"/>
      <c r="Q22" s="206"/>
      <c r="R22" s="202"/>
      <c r="S22" s="202"/>
      <c r="T22" s="202"/>
      <c r="U22" s="206"/>
      <c r="V22" s="206"/>
      <c r="W22" s="206"/>
      <c r="X22" s="202"/>
      <c r="Y22" s="202"/>
      <c r="Z22" s="202"/>
      <c r="AA22" s="206"/>
      <c r="AB22" s="206"/>
      <c r="AC22" s="206"/>
      <c r="AD22" s="202"/>
      <c r="AE22" s="202"/>
      <c r="AF22" s="202"/>
      <c r="AG22" s="206"/>
      <c r="AH22" s="206"/>
      <c r="AI22" s="206"/>
      <c r="AJ22" s="202"/>
      <c r="AK22" s="202"/>
      <c r="AL22" s="203"/>
      <c r="AM22" s="198">
        <f t="shared" si="0"/>
        <v>0</v>
      </c>
      <c r="AN22" s="199"/>
      <c r="AO22" s="200"/>
      <c r="AR22" s="24">
        <v>2</v>
      </c>
      <c r="AS22" s="213"/>
      <c r="AT22" s="211"/>
      <c r="AU22" s="211"/>
      <c r="AV22" s="211">
        <f>+U21</f>
        <v>0</v>
      </c>
      <c r="AW22" s="211"/>
      <c r="AX22" s="211"/>
      <c r="AY22" s="211">
        <f t="shared" ref="AY22:AY24" si="27">+AS22-AV22</f>
        <v>0</v>
      </c>
      <c r="AZ22" s="211"/>
      <c r="BA22" s="241"/>
      <c r="BC22" s="26">
        <v>2</v>
      </c>
      <c r="BD22" s="213"/>
      <c r="BE22" s="211"/>
      <c r="BF22" s="211"/>
      <c r="BG22" s="211">
        <f>+X21</f>
        <v>0</v>
      </c>
      <c r="BH22" s="211"/>
      <c r="BI22" s="211"/>
      <c r="BJ22" s="211">
        <f t="shared" ref="BJ22:BJ24" si="28">+BD22-BG22</f>
        <v>0</v>
      </c>
      <c r="BK22" s="211"/>
      <c r="BL22" s="263"/>
      <c r="BM22" s="66"/>
      <c r="BN22" s="34">
        <v>2</v>
      </c>
      <c r="BO22" s="213"/>
      <c r="BP22" s="211"/>
      <c r="BQ22" s="211"/>
      <c r="BR22" s="211">
        <f>+AA21</f>
        <v>0</v>
      </c>
      <c r="BS22" s="211"/>
      <c r="BT22" s="211"/>
      <c r="BU22" s="211">
        <f t="shared" ref="BU22:BU24" si="29">+BO22-BR22</f>
        <v>0</v>
      </c>
      <c r="BV22" s="211"/>
      <c r="BW22" s="264"/>
      <c r="CQ22" s="1"/>
      <c r="CR22" s="4"/>
    </row>
    <row r="23" spans="2:96">
      <c r="B23" s="161">
        <v>42487</v>
      </c>
      <c r="C23" s="162"/>
      <c r="D23" s="162"/>
      <c r="E23" s="55" t="s">
        <v>10</v>
      </c>
      <c r="F23" s="163"/>
      <c r="G23" s="164"/>
      <c r="H23" s="164"/>
      <c r="I23" s="165"/>
      <c r="J23" s="165"/>
      <c r="K23" s="165"/>
      <c r="L23" s="164"/>
      <c r="M23" s="164"/>
      <c r="N23" s="164"/>
      <c r="O23" s="165"/>
      <c r="P23" s="165"/>
      <c r="Q23" s="165"/>
      <c r="R23" s="164"/>
      <c r="S23" s="164"/>
      <c r="T23" s="164"/>
      <c r="U23" s="165"/>
      <c r="V23" s="165"/>
      <c r="W23" s="165"/>
      <c r="X23" s="164"/>
      <c r="Y23" s="164"/>
      <c r="Z23" s="164"/>
      <c r="AA23" s="165"/>
      <c r="AB23" s="165"/>
      <c r="AC23" s="165"/>
      <c r="AD23" s="164"/>
      <c r="AE23" s="164"/>
      <c r="AF23" s="164"/>
      <c r="AG23" s="165"/>
      <c r="AH23" s="165"/>
      <c r="AI23" s="165"/>
      <c r="AJ23" s="164"/>
      <c r="AK23" s="164"/>
      <c r="AL23" s="204"/>
      <c r="AM23" s="179">
        <f t="shared" si="0"/>
        <v>0</v>
      </c>
      <c r="AN23" s="180"/>
      <c r="AO23" s="181"/>
      <c r="AR23" s="24">
        <v>3</v>
      </c>
      <c r="AS23" s="213"/>
      <c r="AT23" s="211"/>
      <c r="AU23" s="211"/>
      <c r="AV23" s="211">
        <f>+U30</f>
        <v>0</v>
      </c>
      <c r="AW23" s="211"/>
      <c r="AX23" s="211"/>
      <c r="AY23" s="211">
        <f t="shared" si="27"/>
        <v>0</v>
      </c>
      <c r="AZ23" s="211"/>
      <c r="BA23" s="241"/>
      <c r="BC23" s="26">
        <v>3</v>
      </c>
      <c r="BD23" s="213"/>
      <c r="BE23" s="211"/>
      <c r="BF23" s="211"/>
      <c r="BG23" s="211">
        <f>+X30</f>
        <v>0</v>
      </c>
      <c r="BH23" s="211"/>
      <c r="BI23" s="211"/>
      <c r="BJ23" s="211">
        <f t="shared" si="28"/>
        <v>0</v>
      </c>
      <c r="BK23" s="211"/>
      <c r="BL23" s="263"/>
      <c r="BM23" s="66"/>
      <c r="BN23" s="34">
        <v>3</v>
      </c>
      <c r="BO23" s="213"/>
      <c r="BP23" s="211"/>
      <c r="BQ23" s="211"/>
      <c r="BR23" s="211">
        <f>+AA30</f>
        <v>0</v>
      </c>
      <c r="BS23" s="211"/>
      <c r="BT23" s="211"/>
      <c r="BU23" s="211">
        <f t="shared" si="29"/>
        <v>0</v>
      </c>
      <c r="BV23" s="211"/>
      <c r="BW23" s="264"/>
      <c r="CQ23" s="1"/>
      <c r="CR23" s="4"/>
    </row>
    <row r="24" spans="2:96" ht="14.25" thickBot="1">
      <c r="B24" s="161">
        <v>42488</v>
      </c>
      <c r="C24" s="162"/>
      <c r="D24" s="162"/>
      <c r="E24" s="55" t="s">
        <v>11</v>
      </c>
      <c r="F24" s="163"/>
      <c r="G24" s="164"/>
      <c r="H24" s="164"/>
      <c r="I24" s="165"/>
      <c r="J24" s="165"/>
      <c r="K24" s="165"/>
      <c r="L24" s="164"/>
      <c r="M24" s="164"/>
      <c r="N24" s="164"/>
      <c r="O24" s="165"/>
      <c r="P24" s="165"/>
      <c r="Q24" s="165"/>
      <c r="R24" s="164"/>
      <c r="S24" s="164"/>
      <c r="T24" s="164"/>
      <c r="U24" s="165"/>
      <c r="V24" s="165"/>
      <c r="W24" s="165"/>
      <c r="X24" s="164"/>
      <c r="Y24" s="164"/>
      <c r="Z24" s="164"/>
      <c r="AA24" s="165"/>
      <c r="AB24" s="165"/>
      <c r="AC24" s="165"/>
      <c r="AD24" s="164"/>
      <c r="AE24" s="164"/>
      <c r="AF24" s="164"/>
      <c r="AG24" s="165"/>
      <c r="AH24" s="165"/>
      <c r="AI24" s="165"/>
      <c r="AJ24" s="164"/>
      <c r="AK24" s="164"/>
      <c r="AL24" s="204"/>
      <c r="AM24" s="179">
        <f t="shared" si="0"/>
        <v>0</v>
      </c>
      <c r="AN24" s="180"/>
      <c r="AO24" s="181"/>
      <c r="AR24" s="25">
        <v>4</v>
      </c>
      <c r="AS24" s="213"/>
      <c r="AT24" s="211"/>
      <c r="AU24" s="211"/>
      <c r="AV24" s="227">
        <f>+U39</f>
        <v>0</v>
      </c>
      <c r="AW24" s="227"/>
      <c r="AX24" s="227"/>
      <c r="AY24" s="227">
        <f t="shared" si="27"/>
        <v>0</v>
      </c>
      <c r="AZ24" s="227"/>
      <c r="BA24" s="242"/>
      <c r="BC24" s="27">
        <v>4</v>
      </c>
      <c r="BD24" s="213"/>
      <c r="BE24" s="211"/>
      <c r="BF24" s="211"/>
      <c r="BG24" s="227">
        <f>+X39</f>
        <v>0</v>
      </c>
      <c r="BH24" s="227"/>
      <c r="BI24" s="227"/>
      <c r="BJ24" s="227">
        <f t="shared" si="28"/>
        <v>0</v>
      </c>
      <c r="BK24" s="227"/>
      <c r="BL24" s="283"/>
      <c r="BM24" s="66"/>
      <c r="BN24" s="35">
        <v>4</v>
      </c>
      <c r="BO24" s="213"/>
      <c r="BP24" s="211"/>
      <c r="BQ24" s="211"/>
      <c r="BR24" s="227">
        <f>+AA39</f>
        <v>0</v>
      </c>
      <c r="BS24" s="227"/>
      <c r="BT24" s="227"/>
      <c r="BU24" s="227">
        <f t="shared" si="29"/>
        <v>0</v>
      </c>
      <c r="BV24" s="227"/>
      <c r="BW24" s="265"/>
      <c r="CQ24" s="1"/>
      <c r="CR24" s="4"/>
    </row>
    <row r="25" spans="2:96" ht="15" thickTop="1" thickBot="1">
      <c r="B25" s="161">
        <v>42489</v>
      </c>
      <c r="C25" s="162"/>
      <c r="D25" s="162"/>
      <c r="E25" s="55" t="s">
        <v>5</v>
      </c>
      <c r="F25" s="163"/>
      <c r="G25" s="164"/>
      <c r="H25" s="164"/>
      <c r="I25" s="165"/>
      <c r="J25" s="165"/>
      <c r="K25" s="165"/>
      <c r="L25" s="164"/>
      <c r="M25" s="164"/>
      <c r="N25" s="164"/>
      <c r="O25" s="165"/>
      <c r="P25" s="165"/>
      <c r="Q25" s="165"/>
      <c r="R25" s="164"/>
      <c r="S25" s="164"/>
      <c r="T25" s="164"/>
      <c r="U25" s="165"/>
      <c r="V25" s="165"/>
      <c r="W25" s="165"/>
      <c r="X25" s="164"/>
      <c r="Y25" s="164"/>
      <c r="Z25" s="164"/>
      <c r="AA25" s="165"/>
      <c r="AB25" s="165"/>
      <c r="AC25" s="165"/>
      <c r="AD25" s="164"/>
      <c r="AE25" s="164"/>
      <c r="AF25" s="164"/>
      <c r="AG25" s="165"/>
      <c r="AH25" s="165"/>
      <c r="AI25" s="165"/>
      <c r="AJ25" s="164"/>
      <c r="AK25" s="164"/>
      <c r="AL25" s="204"/>
      <c r="AM25" s="179">
        <f t="shared" si="0"/>
        <v>0</v>
      </c>
      <c r="AN25" s="180"/>
      <c r="AO25" s="181"/>
      <c r="AR25" s="11"/>
      <c r="AS25" s="243" t="s">
        <v>13</v>
      </c>
      <c r="AT25" s="244"/>
      <c r="AU25" s="245"/>
      <c r="AV25" s="217">
        <f>+SUM(AV21:AX24)</f>
        <v>0</v>
      </c>
      <c r="AW25" s="218"/>
      <c r="AX25" s="219"/>
      <c r="AY25" s="243"/>
      <c r="AZ25" s="244"/>
      <c r="BA25" s="246"/>
      <c r="BC25" s="28"/>
      <c r="BD25" s="238" t="s">
        <v>13</v>
      </c>
      <c r="BE25" s="239"/>
      <c r="BF25" s="240"/>
      <c r="BG25" s="217">
        <f>+SUM(BG21:BI24)</f>
        <v>0</v>
      </c>
      <c r="BH25" s="218"/>
      <c r="BI25" s="219"/>
      <c r="BJ25" s="238"/>
      <c r="BK25" s="239"/>
      <c r="BL25" s="294"/>
      <c r="BM25" s="66"/>
      <c r="BN25" s="36"/>
      <c r="BO25" s="266" t="s">
        <v>13</v>
      </c>
      <c r="BP25" s="267"/>
      <c r="BQ25" s="268"/>
      <c r="BR25" s="217">
        <f>+SUM(BR21:BT24)</f>
        <v>0</v>
      </c>
      <c r="BS25" s="218"/>
      <c r="BT25" s="219"/>
      <c r="BU25" s="266"/>
      <c r="BV25" s="267"/>
      <c r="BW25" s="367"/>
      <c r="CQ25" s="1"/>
      <c r="CR25" s="4"/>
    </row>
    <row r="26" spans="2:96" ht="15" thickTop="1" thickBot="1">
      <c r="B26" s="161">
        <v>42490</v>
      </c>
      <c r="C26" s="162"/>
      <c r="D26" s="162"/>
      <c r="E26" s="55" t="s">
        <v>6</v>
      </c>
      <c r="F26" s="163"/>
      <c r="G26" s="164"/>
      <c r="H26" s="164"/>
      <c r="I26" s="165"/>
      <c r="J26" s="165"/>
      <c r="K26" s="165"/>
      <c r="L26" s="164"/>
      <c r="M26" s="164"/>
      <c r="N26" s="164"/>
      <c r="O26" s="165"/>
      <c r="P26" s="165"/>
      <c r="Q26" s="165"/>
      <c r="R26" s="164"/>
      <c r="S26" s="164"/>
      <c r="T26" s="164"/>
      <c r="U26" s="165"/>
      <c r="V26" s="165"/>
      <c r="W26" s="165"/>
      <c r="X26" s="164"/>
      <c r="Y26" s="164"/>
      <c r="Z26" s="164"/>
      <c r="AA26" s="165"/>
      <c r="AB26" s="165"/>
      <c r="AC26" s="165"/>
      <c r="AD26" s="164"/>
      <c r="AE26" s="164"/>
      <c r="AF26" s="164"/>
      <c r="AG26" s="165"/>
      <c r="AH26" s="165"/>
      <c r="AI26" s="165"/>
      <c r="AJ26" s="164"/>
      <c r="AK26" s="164"/>
      <c r="AL26" s="204"/>
      <c r="AM26" s="179">
        <f t="shared" si="0"/>
        <v>0</v>
      </c>
      <c r="AN26" s="180"/>
      <c r="AO26" s="181"/>
      <c r="AS26" s="66"/>
      <c r="AT26" s="66"/>
      <c r="AU26" s="66"/>
      <c r="AV26" s="66"/>
      <c r="AW26" s="66"/>
      <c r="AX26" s="66"/>
      <c r="AY26" s="66"/>
      <c r="AZ26" s="66"/>
      <c r="BA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O26" s="66"/>
      <c r="BP26" s="66"/>
      <c r="BQ26" s="66"/>
      <c r="BR26" s="66"/>
      <c r="BS26" s="66"/>
      <c r="BT26" s="66"/>
      <c r="BU26" s="66"/>
      <c r="BV26" s="66"/>
      <c r="BW26" s="66"/>
      <c r="CQ26" s="1"/>
      <c r="CR26" s="4"/>
    </row>
    <row r="27" spans="2:96" ht="15" thickTop="1" thickBot="1">
      <c r="B27" s="161">
        <v>42491</v>
      </c>
      <c r="C27" s="162"/>
      <c r="D27" s="162"/>
      <c r="E27" s="55" t="s">
        <v>7</v>
      </c>
      <c r="F27" s="163"/>
      <c r="G27" s="164"/>
      <c r="H27" s="164"/>
      <c r="I27" s="165"/>
      <c r="J27" s="165"/>
      <c r="K27" s="165"/>
      <c r="L27" s="164"/>
      <c r="M27" s="164"/>
      <c r="N27" s="164"/>
      <c r="O27" s="165"/>
      <c r="P27" s="165"/>
      <c r="Q27" s="165"/>
      <c r="R27" s="164"/>
      <c r="S27" s="164"/>
      <c r="T27" s="164"/>
      <c r="U27" s="165"/>
      <c r="V27" s="165"/>
      <c r="W27" s="165"/>
      <c r="X27" s="164"/>
      <c r="Y27" s="164"/>
      <c r="Z27" s="164"/>
      <c r="AA27" s="165"/>
      <c r="AB27" s="165"/>
      <c r="AC27" s="165"/>
      <c r="AD27" s="164"/>
      <c r="AE27" s="164"/>
      <c r="AF27" s="164"/>
      <c r="AG27" s="165"/>
      <c r="AH27" s="165"/>
      <c r="AI27" s="165"/>
      <c r="AJ27" s="164"/>
      <c r="AK27" s="164"/>
      <c r="AL27" s="204"/>
      <c r="AM27" s="179">
        <f t="shared" si="0"/>
        <v>0</v>
      </c>
      <c r="AN27" s="180"/>
      <c r="AO27" s="181"/>
      <c r="AR27" s="249" t="s">
        <v>22</v>
      </c>
      <c r="AS27" s="250"/>
      <c r="AT27" s="250"/>
      <c r="AU27" s="250"/>
      <c r="AV27" s="250"/>
      <c r="AW27" s="250"/>
      <c r="AX27" s="250"/>
      <c r="AY27" s="250"/>
      <c r="AZ27" s="250"/>
      <c r="BA27" s="251"/>
      <c r="BC27" s="379" t="s">
        <v>23</v>
      </c>
      <c r="BD27" s="380"/>
      <c r="BE27" s="380"/>
      <c r="BF27" s="380"/>
      <c r="BG27" s="380"/>
      <c r="BH27" s="380"/>
      <c r="BI27" s="380"/>
      <c r="BJ27" s="380"/>
      <c r="BK27" s="380"/>
      <c r="BL27" s="381"/>
      <c r="BM27" s="66"/>
      <c r="BN27" s="376" t="s">
        <v>35</v>
      </c>
      <c r="BO27" s="377"/>
      <c r="BP27" s="377"/>
      <c r="BQ27" s="377"/>
      <c r="BR27" s="377"/>
      <c r="BS27" s="377"/>
      <c r="BT27" s="377"/>
      <c r="BU27" s="377"/>
      <c r="BV27" s="377"/>
      <c r="BW27" s="378"/>
      <c r="CQ27" s="1"/>
      <c r="CR27" s="4"/>
    </row>
    <row r="28" spans="2:96" ht="14.25" thickTop="1">
      <c r="B28" s="161">
        <v>42492</v>
      </c>
      <c r="C28" s="162"/>
      <c r="D28" s="162"/>
      <c r="E28" s="55" t="s">
        <v>8</v>
      </c>
      <c r="F28" s="163"/>
      <c r="G28" s="164"/>
      <c r="H28" s="164"/>
      <c r="I28" s="165"/>
      <c r="J28" s="165"/>
      <c r="K28" s="165"/>
      <c r="L28" s="164"/>
      <c r="M28" s="164"/>
      <c r="N28" s="164"/>
      <c r="O28" s="165"/>
      <c r="P28" s="165"/>
      <c r="Q28" s="165"/>
      <c r="R28" s="164"/>
      <c r="S28" s="164"/>
      <c r="T28" s="164"/>
      <c r="U28" s="165"/>
      <c r="V28" s="165"/>
      <c r="W28" s="165"/>
      <c r="X28" s="164"/>
      <c r="Y28" s="164"/>
      <c r="Z28" s="164"/>
      <c r="AA28" s="165"/>
      <c r="AB28" s="165"/>
      <c r="AC28" s="165"/>
      <c r="AD28" s="164"/>
      <c r="AE28" s="164"/>
      <c r="AF28" s="164"/>
      <c r="AG28" s="165"/>
      <c r="AH28" s="165"/>
      <c r="AI28" s="165"/>
      <c r="AJ28" s="164"/>
      <c r="AK28" s="164"/>
      <c r="AL28" s="204"/>
      <c r="AM28" s="179">
        <f t="shared" si="0"/>
        <v>0</v>
      </c>
      <c r="AN28" s="180"/>
      <c r="AO28" s="181"/>
      <c r="AR28" s="51">
        <v>1</v>
      </c>
      <c r="AS28" s="224">
        <f>+AW27/4</f>
        <v>0</v>
      </c>
      <c r="AT28" s="225"/>
      <c r="AU28" s="225"/>
      <c r="AV28" s="225">
        <f>+AD12</f>
        <v>0</v>
      </c>
      <c r="AW28" s="225"/>
      <c r="AX28" s="225"/>
      <c r="AY28" s="225">
        <f>+AS28-AV28</f>
        <v>0</v>
      </c>
      <c r="AZ28" s="225"/>
      <c r="BA28" s="400"/>
      <c r="BC28" s="50">
        <v>1</v>
      </c>
      <c r="BD28" s="224">
        <f>+BH27/4</f>
        <v>0</v>
      </c>
      <c r="BE28" s="225"/>
      <c r="BF28" s="225"/>
      <c r="BG28" s="225">
        <f>+AG12</f>
        <v>0</v>
      </c>
      <c r="BH28" s="225"/>
      <c r="BI28" s="225"/>
      <c r="BJ28" s="225">
        <f>+BD28-BG28</f>
        <v>0</v>
      </c>
      <c r="BK28" s="225"/>
      <c r="BL28" s="382"/>
      <c r="BM28" s="66"/>
      <c r="BN28" s="49">
        <v>1</v>
      </c>
      <c r="BO28" s="288">
        <f>+BS27/4</f>
        <v>0</v>
      </c>
      <c r="BP28" s="289"/>
      <c r="BQ28" s="224"/>
      <c r="BR28" s="225">
        <f>+AJ12</f>
        <v>0</v>
      </c>
      <c r="BS28" s="225"/>
      <c r="BT28" s="225"/>
      <c r="BU28" s="225">
        <f>+BO28-BR28</f>
        <v>0</v>
      </c>
      <c r="BV28" s="225"/>
      <c r="BW28" s="290"/>
      <c r="CQ28" s="1"/>
      <c r="CR28" s="4"/>
    </row>
    <row r="29" spans="2:96" ht="14.25" thickBot="1">
      <c r="B29" s="161">
        <v>42493</v>
      </c>
      <c r="C29" s="162"/>
      <c r="D29" s="162"/>
      <c r="E29" s="55" t="s">
        <v>9</v>
      </c>
      <c r="F29" s="334"/>
      <c r="G29" s="208"/>
      <c r="H29" s="208"/>
      <c r="I29" s="209"/>
      <c r="J29" s="209"/>
      <c r="K29" s="209"/>
      <c r="L29" s="208"/>
      <c r="M29" s="208"/>
      <c r="N29" s="208"/>
      <c r="O29" s="209"/>
      <c r="P29" s="209"/>
      <c r="Q29" s="209"/>
      <c r="R29" s="208"/>
      <c r="S29" s="208"/>
      <c r="T29" s="208"/>
      <c r="U29" s="209"/>
      <c r="V29" s="209"/>
      <c r="W29" s="209"/>
      <c r="X29" s="208"/>
      <c r="Y29" s="208"/>
      <c r="Z29" s="208"/>
      <c r="AA29" s="209"/>
      <c r="AB29" s="209"/>
      <c r="AC29" s="209"/>
      <c r="AD29" s="208"/>
      <c r="AE29" s="208"/>
      <c r="AF29" s="208"/>
      <c r="AG29" s="209"/>
      <c r="AH29" s="209"/>
      <c r="AI29" s="209"/>
      <c r="AJ29" s="208"/>
      <c r="AK29" s="208"/>
      <c r="AL29" s="210"/>
      <c r="AM29" s="194">
        <f t="shared" si="0"/>
        <v>0</v>
      </c>
      <c r="AN29" s="195"/>
      <c r="AO29" s="196"/>
      <c r="AR29" s="37">
        <v>2</v>
      </c>
      <c r="AS29" s="213"/>
      <c r="AT29" s="211"/>
      <c r="AU29" s="211"/>
      <c r="AV29" s="211">
        <f>+AD21</f>
        <v>0</v>
      </c>
      <c r="AW29" s="211"/>
      <c r="AX29" s="211"/>
      <c r="AY29" s="211">
        <f t="shared" ref="AY29:AY31" si="30">+AS29-AV29</f>
        <v>0</v>
      </c>
      <c r="AZ29" s="211"/>
      <c r="BA29" s="399"/>
      <c r="BC29" s="40">
        <v>2</v>
      </c>
      <c r="BD29" s="213"/>
      <c r="BE29" s="211"/>
      <c r="BF29" s="211"/>
      <c r="BG29" s="211">
        <f>+AG21</f>
        <v>0</v>
      </c>
      <c r="BH29" s="211"/>
      <c r="BI29" s="211"/>
      <c r="BJ29" s="211">
        <f t="shared" ref="BJ29:BJ31" si="31">+BD29-BG29</f>
        <v>0</v>
      </c>
      <c r="BK29" s="211"/>
      <c r="BL29" s="330"/>
      <c r="BM29" s="66"/>
      <c r="BN29" s="43">
        <v>2</v>
      </c>
      <c r="BO29" s="291"/>
      <c r="BP29" s="292"/>
      <c r="BQ29" s="213"/>
      <c r="BR29" s="211">
        <f>+AJ21</f>
        <v>0</v>
      </c>
      <c r="BS29" s="211"/>
      <c r="BT29" s="211"/>
      <c r="BU29" s="211">
        <f t="shared" ref="BU29:BU31" si="32">+BO29-BR29</f>
        <v>0</v>
      </c>
      <c r="BV29" s="211"/>
      <c r="BW29" s="293"/>
      <c r="CQ29" s="1"/>
      <c r="CR29" s="4"/>
    </row>
    <row r="30" spans="2:96" ht="15" thickTop="1" thickBot="1">
      <c r="B30" s="167"/>
      <c r="C30" s="167"/>
      <c r="D30" s="167"/>
      <c r="E30" s="71" t="s">
        <v>28</v>
      </c>
      <c r="F30" s="207">
        <f>+SUM(F22:H29)</f>
        <v>0</v>
      </c>
      <c r="G30" s="207"/>
      <c r="H30" s="207"/>
      <c r="I30" s="207">
        <f t="shared" ref="I30" si="33">+SUM(I22:K29)</f>
        <v>0</v>
      </c>
      <c r="J30" s="207"/>
      <c r="K30" s="207"/>
      <c r="L30" s="207">
        <f t="shared" ref="L30" si="34">+SUM(L22:N29)</f>
        <v>0</v>
      </c>
      <c r="M30" s="207"/>
      <c r="N30" s="207"/>
      <c r="O30" s="207">
        <f t="shared" ref="O30" si="35">+SUM(O22:Q29)</f>
        <v>0</v>
      </c>
      <c r="P30" s="207"/>
      <c r="Q30" s="207"/>
      <c r="R30" s="207">
        <f t="shared" ref="R30" si="36">+SUM(R22:T29)</f>
        <v>0</v>
      </c>
      <c r="S30" s="207"/>
      <c r="T30" s="207"/>
      <c r="U30" s="207">
        <f t="shared" ref="U30" si="37">+SUM(U22:W29)</f>
        <v>0</v>
      </c>
      <c r="V30" s="207"/>
      <c r="W30" s="207"/>
      <c r="X30" s="207">
        <f t="shared" ref="X30" si="38">+SUM(X22:Z29)</f>
        <v>0</v>
      </c>
      <c r="Y30" s="207"/>
      <c r="Z30" s="207"/>
      <c r="AA30" s="207">
        <f t="shared" ref="AA30" si="39">+SUM(AA22:AC29)</f>
        <v>0</v>
      </c>
      <c r="AB30" s="207"/>
      <c r="AC30" s="207"/>
      <c r="AD30" s="207">
        <f t="shared" ref="AD30" si="40">+SUM(AD22:AF29)</f>
        <v>0</v>
      </c>
      <c r="AE30" s="207"/>
      <c r="AF30" s="207"/>
      <c r="AG30" s="207">
        <f t="shared" ref="AG30" si="41">+SUM(AG22:AI29)</f>
        <v>0</v>
      </c>
      <c r="AH30" s="207"/>
      <c r="AI30" s="207"/>
      <c r="AJ30" s="207">
        <f t="shared" ref="AJ30" si="42">+SUM(AJ22:AL29)</f>
        <v>0</v>
      </c>
      <c r="AK30" s="207"/>
      <c r="AL30" s="207"/>
      <c r="AM30" s="207">
        <f t="shared" si="0"/>
        <v>0</v>
      </c>
      <c r="AN30" s="207"/>
      <c r="AO30" s="207"/>
      <c r="AR30" s="37">
        <v>3</v>
      </c>
      <c r="AS30" s="213"/>
      <c r="AT30" s="211"/>
      <c r="AU30" s="211"/>
      <c r="AV30" s="211">
        <f>+AD30</f>
        <v>0</v>
      </c>
      <c r="AW30" s="211"/>
      <c r="AX30" s="211"/>
      <c r="AY30" s="211">
        <f t="shared" si="30"/>
        <v>0</v>
      </c>
      <c r="AZ30" s="211"/>
      <c r="BA30" s="399"/>
      <c r="BC30" s="40">
        <v>3</v>
      </c>
      <c r="BD30" s="213"/>
      <c r="BE30" s="211"/>
      <c r="BF30" s="211"/>
      <c r="BG30" s="211">
        <f>+AG30</f>
        <v>0</v>
      </c>
      <c r="BH30" s="211"/>
      <c r="BI30" s="211"/>
      <c r="BJ30" s="211">
        <f t="shared" si="31"/>
        <v>0</v>
      </c>
      <c r="BK30" s="211"/>
      <c r="BL30" s="330"/>
      <c r="BM30" s="66"/>
      <c r="BN30" s="43">
        <v>3</v>
      </c>
      <c r="BO30" s="291"/>
      <c r="BP30" s="292"/>
      <c r="BQ30" s="213"/>
      <c r="BR30" s="211">
        <f>+AJ30</f>
        <v>0</v>
      </c>
      <c r="BS30" s="211"/>
      <c r="BT30" s="211"/>
      <c r="BU30" s="211">
        <f t="shared" si="32"/>
        <v>0</v>
      </c>
      <c r="BV30" s="211"/>
      <c r="BW30" s="293"/>
    </row>
    <row r="31" spans="2:96" ht="15" thickTop="1" thickBot="1">
      <c r="B31" s="161">
        <v>42494</v>
      </c>
      <c r="C31" s="162"/>
      <c r="D31" s="162"/>
      <c r="E31" s="55" t="s">
        <v>12</v>
      </c>
      <c r="F31" s="169"/>
      <c r="G31" s="170"/>
      <c r="H31" s="170"/>
      <c r="I31" s="174"/>
      <c r="J31" s="174"/>
      <c r="K31" s="174"/>
      <c r="L31" s="170"/>
      <c r="M31" s="170"/>
      <c r="N31" s="170"/>
      <c r="O31" s="174"/>
      <c r="P31" s="174"/>
      <c r="Q31" s="174"/>
      <c r="R31" s="170"/>
      <c r="S31" s="170"/>
      <c r="T31" s="170"/>
      <c r="U31" s="174"/>
      <c r="V31" s="174"/>
      <c r="W31" s="174"/>
      <c r="X31" s="170"/>
      <c r="Y31" s="170"/>
      <c r="Z31" s="170"/>
      <c r="AA31" s="174"/>
      <c r="AB31" s="174"/>
      <c r="AC31" s="174"/>
      <c r="AD31" s="170"/>
      <c r="AE31" s="170"/>
      <c r="AF31" s="170"/>
      <c r="AG31" s="174"/>
      <c r="AH31" s="174"/>
      <c r="AI31" s="174"/>
      <c r="AJ31" s="170"/>
      <c r="AK31" s="170"/>
      <c r="AL31" s="197"/>
      <c r="AM31" s="198">
        <f t="shared" si="0"/>
        <v>0</v>
      </c>
      <c r="AN31" s="199"/>
      <c r="AO31" s="200"/>
      <c r="AR31" s="38">
        <v>4</v>
      </c>
      <c r="AS31" s="226"/>
      <c r="AT31" s="227"/>
      <c r="AU31" s="227"/>
      <c r="AV31" s="227">
        <f>+AD39</f>
        <v>0</v>
      </c>
      <c r="AW31" s="227"/>
      <c r="AX31" s="227"/>
      <c r="AY31" s="227">
        <f t="shared" si="30"/>
        <v>0</v>
      </c>
      <c r="AZ31" s="227"/>
      <c r="BA31" s="362"/>
      <c r="BC31" s="41">
        <v>4</v>
      </c>
      <c r="BD31" s="226"/>
      <c r="BE31" s="227"/>
      <c r="BF31" s="227"/>
      <c r="BG31" s="227">
        <f>+AG39</f>
        <v>0</v>
      </c>
      <c r="BH31" s="227"/>
      <c r="BI31" s="227"/>
      <c r="BJ31" s="227">
        <f t="shared" si="31"/>
        <v>0</v>
      </c>
      <c r="BK31" s="227"/>
      <c r="BL31" s="328"/>
      <c r="BM31" s="66"/>
      <c r="BN31" s="44">
        <v>4</v>
      </c>
      <c r="BO31" s="291"/>
      <c r="BP31" s="292"/>
      <c r="BQ31" s="213"/>
      <c r="BR31" s="227">
        <f>+AJ39</f>
        <v>0</v>
      </c>
      <c r="BS31" s="227"/>
      <c r="BT31" s="227"/>
      <c r="BU31" s="227">
        <f t="shared" si="32"/>
        <v>0</v>
      </c>
      <c r="BV31" s="227"/>
      <c r="BW31" s="371"/>
    </row>
    <row r="32" spans="2:96" ht="15" thickTop="1" thickBot="1">
      <c r="B32" s="161">
        <v>42495</v>
      </c>
      <c r="C32" s="162"/>
      <c r="D32" s="162"/>
      <c r="E32" s="55" t="s">
        <v>11</v>
      </c>
      <c r="F32" s="168"/>
      <c r="G32" s="157"/>
      <c r="H32" s="157"/>
      <c r="I32" s="156"/>
      <c r="J32" s="156"/>
      <c r="K32" s="156"/>
      <c r="L32" s="157"/>
      <c r="M32" s="157"/>
      <c r="N32" s="157"/>
      <c r="O32" s="156"/>
      <c r="P32" s="156"/>
      <c r="Q32" s="156"/>
      <c r="R32" s="157"/>
      <c r="S32" s="157"/>
      <c r="T32" s="157"/>
      <c r="U32" s="156"/>
      <c r="V32" s="156"/>
      <c r="W32" s="156"/>
      <c r="X32" s="157"/>
      <c r="Y32" s="157"/>
      <c r="Z32" s="157"/>
      <c r="AA32" s="156"/>
      <c r="AB32" s="156"/>
      <c r="AC32" s="156"/>
      <c r="AD32" s="157"/>
      <c r="AE32" s="157"/>
      <c r="AF32" s="157"/>
      <c r="AG32" s="156"/>
      <c r="AH32" s="156"/>
      <c r="AI32" s="156"/>
      <c r="AJ32" s="157"/>
      <c r="AK32" s="157"/>
      <c r="AL32" s="178"/>
      <c r="AM32" s="179">
        <f t="shared" si="0"/>
        <v>0</v>
      </c>
      <c r="AN32" s="180"/>
      <c r="AO32" s="181"/>
      <c r="AR32" s="39"/>
      <c r="AS32" s="363" t="s">
        <v>13</v>
      </c>
      <c r="AT32" s="364"/>
      <c r="AU32" s="365"/>
      <c r="AV32" s="217">
        <f>+SUM(AV28:AX31)</f>
        <v>0</v>
      </c>
      <c r="AW32" s="218"/>
      <c r="AX32" s="219"/>
      <c r="AY32" s="363"/>
      <c r="AZ32" s="364"/>
      <c r="BA32" s="366"/>
      <c r="BC32" s="42"/>
      <c r="BD32" s="284" t="s">
        <v>13</v>
      </c>
      <c r="BE32" s="285"/>
      <c r="BF32" s="286"/>
      <c r="BG32" s="217">
        <f>+SUM(BG28:BI31)</f>
        <v>0</v>
      </c>
      <c r="BH32" s="218"/>
      <c r="BI32" s="219"/>
      <c r="BJ32" s="284"/>
      <c r="BK32" s="285"/>
      <c r="BL32" s="287"/>
      <c r="BM32" s="66"/>
      <c r="BN32" s="45"/>
      <c r="BO32" s="372" t="s">
        <v>13</v>
      </c>
      <c r="BP32" s="373"/>
      <c r="BQ32" s="374"/>
      <c r="BR32" s="217">
        <f>+SUM(BR28:BT31)</f>
        <v>0</v>
      </c>
      <c r="BS32" s="218"/>
      <c r="BT32" s="219"/>
      <c r="BU32" s="372"/>
      <c r="BV32" s="373"/>
      <c r="BW32" s="375"/>
    </row>
    <row r="33" spans="2:95" ht="14.25" thickTop="1">
      <c r="B33" s="161">
        <v>42496</v>
      </c>
      <c r="C33" s="162"/>
      <c r="D33" s="162"/>
      <c r="E33" s="55" t="s">
        <v>5</v>
      </c>
      <c r="F33" s="168"/>
      <c r="G33" s="157"/>
      <c r="H33" s="157"/>
      <c r="I33" s="156"/>
      <c r="J33" s="156"/>
      <c r="K33" s="156"/>
      <c r="L33" s="157"/>
      <c r="M33" s="157"/>
      <c r="N33" s="157"/>
      <c r="O33" s="156"/>
      <c r="P33" s="156"/>
      <c r="Q33" s="156"/>
      <c r="R33" s="157"/>
      <c r="S33" s="157"/>
      <c r="T33" s="157"/>
      <c r="U33" s="156"/>
      <c r="V33" s="156"/>
      <c r="W33" s="156"/>
      <c r="X33" s="157"/>
      <c r="Y33" s="157"/>
      <c r="Z33" s="157"/>
      <c r="AA33" s="156"/>
      <c r="AB33" s="156"/>
      <c r="AC33" s="156"/>
      <c r="AD33" s="157"/>
      <c r="AE33" s="157"/>
      <c r="AF33" s="157"/>
      <c r="AG33" s="156"/>
      <c r="AH33" s="156"/>
      <c r="AI33" s="156"/>
      <c r="AJ33" s="157"/>
      <c r="AK33" s="157"/>
      <c r="AL33" s="178"/>
      <c r="AM33" s="179">
        <f t="shared" si="0"/>
        <v>0</v>
      </c>
      <c r="AN33" s="180"/>
      <c r="AO33" s="181"/>
      <c r="CK33" s="4"/>
      <c r="CQ33" s="1"/>
    </row>
    <row r="34" spans="2:95">
      <c r="B34" s="161">
        <v>42497</v>
      </c>
      <c r="C34" s="162"/>
      <c r="D34" s="162"/>
      <c r="E34" s="55" t="s">
        <v>6</v>
      </c>
      <c r="F34" s="168"/>
      <c r="G34" s="157"/>
      <c r="H34" s="157"/>
      <c r="I34" s="156"/>
      <c r="J34" s="156"/>
      <c r="K34" s="156"/>
      <c r="L34" s="157"/>
      <c r="M34" s="157"/>
      <c r="N34" s="157"/>
      <c r="O34" s="156"/>
      <c r="P34" s="156"/>
      <c r="Q34" s="156"/>
      <c r="R34" s="157"/>
      <c r="S34" s="157"/>
      <c r="T34" s="157"/>
      <c r="U34" s="156"/>
      <c r="V34" s="156"/>
      <c r="W34" s="156"/>
      <c r="X34" s="157"/>
      <c r="Y34" s="157"/>
      <c r="Z34" s="157"/>
      <c r="AA34" s="156"/>
      <c r="AB34" s="156"/>
      <c r="AC34" s="156"/>
      <c r="AD34" s="157"/>
      <c r="AE34" s="157"/>
      <c r="AF34" s="157"/>
      <c r="AG34" s="156"/>
      <c r="AH34" s="156"/>
      <c r="AI34" s="156"/>
      <c r="AJ34" s="157"/>
      <c r="AK34" s="157"/>
      <c r="AL34" s="178"/>
      <c r="AM34" s="179">
        <f t="shared" si="0"/>
        <v>0</v>
      </c>
      <c r="AN34" s="180"/>
      <c r="AO34" s="181"/>
      <c r="AR34" s="89" t="s">
        <v>37</v>
      </c>
      <c r="AS34" s="89"/>
      <c r="AT34" s="89"/>
      <c r="AU34" s="89"/>
      <c r="AV34" s="89"/>
      <c r="AW34" s="89"/>
      <c r="AX34" s="89" t="s">
        <v>38</v>
      </c>
      <c r="AY34" s="89"/>
      <c r="AZ34" s="89"/>
      <c r="BA34" s="89"/>
      <c r="BB34" s="89"/>
      <c r="BC34" s="89"/>
      <c r="CA34" s="4"/>
      <c r="CQ34" s="1"/>
    </row>
    <row r="35" spans="2:95">
      <c r="B35" s="161">
        <v>42498</v>
      </c>
      <c r="C35" s="162"/>
      <c r="D35" s="162"/>
      <c r="E35" s="55" t="s">
        <v>7</v>
      </c>
      <c r="F35" s="168"/>
      <c r="G35" s="157"/>
      <c r="H35" s="157"/>
      <c r="I35" s="156"/>
      <c r="J35" s="156"/>
      <c r="K35" s="156"/>
      <c r="L35" s="157"/>
      <c r="M35" s="157"/>
      <c r="N35" s="157"/>
      <c r="O35" s="156"/>
      <c r="P35" s="156"/>
      <c r="Q35" s="156"/>
      <c r="R35" s="157"/>
      <c r="S35" s="157"/>
      <c r="T35" s="157"/>
      <c r="U35" s="156"/>
      <c r="V35" s="156"/>
      <c r="W35" s="156"/>
      <c r="X35" s="157"/>
      <c r="Y35" s="157"/>
      <c r="Z35" s="157"/>
      <c r="AA35" s="156"/>
      <c r="AB35" s="156"/>
      <c r="AC35" s="156"/>
      <c r="AD35" s="157"/>
      <c r="AE35" s="157"/>
      <c r="AF35" s="157"/>
      <c r="AG35" s="156"/>
      <c r="AH35" s="156"/>
      <c r="AI35" s="156"/>
      <c r="AJ35" s="157"/>
      <c r="AK35" s="157"/>
      <c r="AL35" s="178"/>
      <c r="AM35" s="179">
        <f t="shared" si="0"/>
        <v>0</v>
      </c>
      <c r="AN35" s="180"/>
      <c r="AO35" s="181"/>
      <c r="AR35" s="401">
        <f>+AR38-AX35</f>
        <v>0</v>
      </c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CQ35" s="1"/>
    </row>
    <row r="36" spans="2:95" ht="14.25" thickBot="1">
      <c r="B36" s="161">
        <v>42499</v>
      </c>
      <c r="C36" s="162"/>
      <c r="D36" s="162"/>
      <c r="E36" s="55" t="s">
        <v>8</v>
      </c>
      <c r="F36" s="168"/>
      <c r="G36" s="157"/>
      <c r="H36" s="157"/>
      <c r="I36" s="156"/>
      <c r="J36" s="156"/>
      <c r="K36" s="156"/>
      <c r="L36" s="157"/>
      <c r="M36" s="157"/>
      <c r="N36" s="157"/>
      <c r="O36" s="156"/>
      <c r="P36" s="156"/>
      <c r="Q36" s="156"/>
      <c r="R36" s="157"/>
      <c r="S36" s="157"/>
      <c r="T36" s="157"/>
      <c r="U36" s="156"/>
      <c r="V36" s="156"/>
      <c r="W36" s="156"/>
      <c r="X36" s="157"/>
      <c r="Y36" s="157"/>
      <c r="Z36" s="157"/>
      <c r="AA36" s="156"/>
      <c r="AB36" s="156"/>
      <c r="AC36" s="156"/>
      <c r="AD36" s="157"/>
      <c r="AE36" s="157"/>
      <c r="AF36" s="157"/>
      <c r="AG36" s="156"/>
      <c r="AH36" s="156"/>
      <c r="AI36" s="156"/>
      <c r="AJ36" s="157"/>
      <c r="AK36" s="157"/>
      <c r="AL36" s="178"/>
      <c r="AM36" s="179">
        <f t="shared" si="0"/>
        <v>0</v>
      </c>
      <c r="AN36" s="180"/>
      <c r="AO36" s="181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CQ36" s="1"/>
    </row>
    <row r="37" spans="2:95" ht="15" thickTop="1" thickBot="1">
      <c r="B37" s="161">
        <v>42500</v>
      </c>
      <c r="C37" s="162"/>
      <c r="D37" s="162"/>
      <c r="E37" s="55" t="s">
        <v>9</v>
      </c>
      <c r="F37" s="168"/>
      <c r="G37" s="157"/>
      <c r="H37" s="157"/>
      <c r="I37" s="156"/>
      <c r="J37" s="156"/>
      <c r="K37" s="156"/>
      <c r="L37" s="157"/>
      <c r="M37" s="157"/>
      <c r="N37" s="157"/>
      <c r="O37" s="156"/>
      <c r="P37" s="156"/>
      <c r="Q37" s="156"/>
      <c r="R37" s="157"/>
      <c r="S37" s="157"/>
      <c r="T37" s="157"/>
      <c r="U37" s="156"/>
      <c r="V37" s="156"/>
      <c r="W37" s="156"/>
      <c r="X37" s="157"/>
      <c r="Y37" s="157"/>
      <c r="Z37" s="157"/>
      <c r="AA37" s="156"/>
      <c r="AB37" s="156"/>
      <c r="AC37" s="156"/>
      <c r="AD37" s="157"/>
      <c r="AE37" s="157"/>
      <c r="AF37" s="157"/>
      <c r="AG37" s="156"/>
      <c r="AH37" s="156"/>
      <c r="AI37" s="156"/>
      <c r="AJ37" s="157"/>
      <c r="AK37" s="157"/>
      <c r="AL37" s="178"/>
      <c r="AM37" s="179">
        <f t="shared" si="0"/>
        <v>0</v>
      </c>
      <c r="AN37" s="180"/>
      <c r="AO37" s="181"/>
      <c r="AR37" s="403" t="s">
        <v>39</v>
      </c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5"/>
      <c r="CQ37" s="1"/>
    </row>
    <row r="38" spans="2:95" ht="15" customHeight="1" thickTop="1" thickBot="1">
      <c r="B38" s="161"/>
      <c r="C38" s="162"/>
      <c r="D38" s="162"/>
      <c r="E38" s="55"/>
      <c r="F38" s="173"/>
      <c r="G38" s="158"/>
      <c r="H38" s="158"/>
      <c r="I38" s="159"/>
      <c r="J38" s="159"/>
      <c r="K38" s="159"/>
      <c r="L38" s="158"/>
      <c r="M38" s="158"/>
      <c r="N38" s="158"/>
      <c r="O38" s="159"/>
      <c r="P38" s="159"/>
      <c r="Q38" s="159"/>
      <c r="R38" s="158"/>
      <c r="S38" s="158"/>
      <c r="T38" s="158"/>
      <c r="U38" s="159"/>
      <c r="V38" s="159"/>
      <c r="W38" s="159"/>
      <c r="X38" s="158"/>
      <c r="Y38" s="158"/>
      <c r="Z38" s="158"/>
      <c r="AA38" s="159"/>
      <c r="AB38" s="159"/>
      <c r="AC38" s="159"/>
      <c r="AD38" s="158"/>
      <c r="AE38" s="158"/>
      <c r="AF38" s="158"/>
      <c r="AG38" s="159"/>
      <c r="AH38" s="159"/>
      <c r="AI38" s="159"/>
      <c r="AJ38" s="158"/>
      <c r="AK38" s="158"/>
      <c r="AL38" s="193"/>
      <c r="AM38" s="194">
        <f t="shared" si="0"/>
        <v>0</v>
      </c>
      <c r="AN38" s="195"/>
      <c r="AO38" s="196"/>
      <c r="AR38" s="72">
        <f>+AW6-AM40</f>
        <v>0</v>
      </c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4"/>
      <c r="CQ38" s="1"/>
    </row>
    <row r="39" spans="2:95" ht="15" customHeight="1" thickTop="1" thickBot="1">
      <c r="B39" s="394"/>
      <c r="C39" s="394"/>
      <c r="D39" s="394"/>
      <c r="E39" s="69" t="s">
        <v>28</v>
      </c>
      <c r="F39" s="160">
        <f>+SUM(F31:H38)</f>
        <v>0</v>
      </c>
      <c r="G39" s="160"/>
      <c r="H39" s="160"/>
      <c r="I39" s="160">
        <f t="shared" ref="I39" si="43">+SUM(I31:K38)</f>
        <v>0</v>
      </c>
      <c r="J39" s="160"/>
      <c r="K39" s="160"/>
      <c r="L39" s="160">
        <f t="shared" ref="L39" si="44">+SUM(L31:N38)</f>
        <v>0</v>
      </c>
      <c r="M39" s="160"/>
      <c r="N39" s="160"/>
      <c r="O39" s="160">
        <f t="shared" ref="O39" si="45">+SUM(O31:Q38)</f>
        <v>0</v>
      </c>
      <c r="P39" s="160"/>
      <c r="Q39" s="160"/>
      <c r="R39" s="160">
        <f t="shared" ref="R39" si="46">+SUM(R31:T38)</f>
        <v>0</v>
      </c>
      <c r="S39" s="160"/>
      <c r="T39" s="160"/>
      <c r="U39" s="160">
        <f t="shared" ref="U39" si="47">+SUM(U31:W38)</f>
        <v>0</v>
      </c>
      <c r="V39" s="160"/>
      <c r="W39" s="160"/>
      <c r="X39" s="160">
        <f t="shared" ref="X39" si="48">+SUM(X31:Z38)</f>
        <v>0</v>
      </c>
      <c r="Y39" s="160"/>
      <c r="Z39" s="160"/>
      <c r="AA39" s="160">
        <f t="shared" ref="AA39" si="49">+SUM(AA31:AC38)</f>
        <v>0</v>
      </c>
      <c r="AB39" s="160"/>
      <c r="AC39" s="160"/>
      <c r="AD39" s="160">
        <f t="shared" ref="AD39" si="50">+SUM(AD31:AF38)</f>
        <v>0</v>
      </c>
      <c r="AE39" s="160"/>
      <c r="AF39" s="160"/>
      <c r="AG39" s="160">
        <f t="shared" ref="AG39" si="51">+SUM(AG31:AI38)</f>
        <v>0</v>
      </c>
      <c r="AH39" s="160"/>
      <c r="AI39" s="160"/>
      <c r="AJ39" s="160">
        <f t="shared" ref="AJ39" si="52">+SUM(AJ31:AL38)</f>
        <v>0</v>
      </c>
      <c r="AK39" s="160"/>
      <c r="AL39" s="160"/>
      <c r="AM39" s="160">
        <f t="shared" si="0"/>
        <v>0</v>
      </c>
      <c r="AN39" s="160"/>
      <c r="AO39" s="160"/>
      <c r="AR39" s="75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CQ39" s="1"/>
    </row>
    <row r="40" spans="2:95" ht="15" customHeight="1" thickTop="1" thickBot="1">
      <c r="B40" s="406" t="s">
        <v>29</v>
      </c>
      <c r="C40" s="406"/>
      <c r="D40" s="406"/>
      <c r="E40" s="67" t="s">
        <v>28</v>
      </c>
      <c r="F40" s="407">
        <f>+F12+F21+F30+F39</f>
        <v>0</v>
      </c>
      <c r="G40" s="407"/>
      <c r="H40" s="407"/>
      <c r="I40" s="407">
        <f t="shared" ref="I40" si="53">+I12+I21+I30+I39</f>
        <v>0</v>
      </c>
      <c r="J40" s="407"/>
      <c r="K40" s="407"/>
      <c r="L40" s="407">
        <f t="shared" ref="L40" si="54">+L12+L21+L30+L39</f>
        <v>0</v>
      </c>
      <c r="M40" s="407"/>
      <c r="N40" s="407"/>
      <c r="O40" s="407">
        <f t="shared" ref="O40" si="55">+O12+O21+O30+O39</f>
        <v>0</v>
      </c>
      <c r="P40" s="407"/>
      <c r="Q40" s="407"/>
      <c r="R40" s="407">
        <f t="shared" ref="R40" si="56">+R12+R21+R30+R39</f>
        <v>0</v>
      </c>
      <c r="S40" s="407"/>
      <c r="T40" s="407"/>
      <c r="U40" s="407">
        <f t="shared" ref="U40" si="57">+U12+U21+U30+U39</f>
        <v>0</v>
      </c>
      <c r="V40" s="407"/>
      <c r="W40" s="407"/>
      <c r="X40" s="407">
        <f t="shared" ref="X40" si="58">+X12+X21+X30+X39</f>
        <v>0</v>
      </c>
      <c r="Y40" s="407"/>
      <c r="Z40" s="407"/>
      <c r="AA40" s="407">
        <f t="shared" ref="AA40" si="59">+AA12+AA21+AA30+AA39</f>
        <v>0</v>
      </c>
      <c r="AB40" s="407"/>
      <c r="AC40" s="407"/>
      <c r="AD40" s="407">
        <f t="shared" ref="AD40" si="60">+AD12+AD21+AD30+AD39</f>
        <v>0</v>
      </c>
      <c r="AE40" s="407"/>
      <c r="AF40" s="407"/>
      <c r="AG40" s="407">
        <f t="shared" ref="AG40" si="61">+AG12+AG21+AG30+AG39</f>
        <v>0</v>
      </c>
      <c r="AH40" s="407"/>
      <c r="AI40" s="407"/>
      <c r="AJ40" s="407">
        <f t="shared" ref="AJ40" si="62">+AJ12+AJ21+AJ30+AJ39</f>
        <v>0</v>
      </c>
      <c r="AK40" s="407"/>
      <c r="AL40" s="407"/>
      <c r="AM40" s="396">
        <f t="shared" si="0"/>
        <v>0</v>
      </c>
      <c r="AN40" s="397"/>
      <c r="AO40" s="398"/>
      <c r="AR40" s="78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J40" s="4"/>
      <c r="CQ40" s="1"/>
    </row>
    <row r="41" spans="2:95" ht="15" thickTop="1" thickBot="1">
      <c r="B41" s="393"/>
      <c r="C41" s="393"/>
      <c r="D41" s="393"/>
      <c r="E41" s="68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J41" s="4"/>
      <c r="CQ41" s="1"/>
    </row>
    <row r="42" spans="2:95" ht="15" thickTop="1" thickBot="1">
      <c r="B42" s="153"/>
      <c r="C42" s="154"/>
      <c r="D42" s="395" t="s">
        <v>25</v>
      </c>
      <c r="E42" s="395"/>
      <c r="F42" s="150" t="s">
        <v>8</v>
      </c>
      <c r="G42" s="150"/>
      <c r="H42" s="150" t="s">
        <v>9</v>
      </c>
      <c r="I42" s="150"/>
      <c r="J42" s="150" t="s">
        <v>10</v>
      </c>
      <c r="K42" s="150"/>
      <c r="L42" s="150" t="s">
        <v>11</v>
      </c>
      <c r="M42" s="150"/>
      <c r="N42" s="150" t="s">
        <v>5</v>
      </c>
      <c r="O42" s="150"/>
      <c r="P42" s="151" t="s">
        <v>6</v>
      </c>
      <c r="Q42" s="152"/>
      <c r="R42" s="153"/>
      <c r="S42" s="154"/>
      <c r="T42" s="155"/>
      <c r="X42" s="56" t="s">
        <v>43</v>
      </c>
      <c r="Y42" s="60" t="s">
        <v>44</v>
      </c>
      <c r="Z42" s="60" t="s">
        <v>45</v>
      </c>
      <c r="AA42" s="60" t="s">
        <v>46</v>
      </c>
      <c r="AB42" s="60" t="s">
        <v>45</v>
      </c>
      <c r="AC42" s="60" t="s">
        <v>47</v>
      </c>
      <c r="AD42" s="57" t="s">
        <v>43</v>
      </c>
      <c r="AE42" s="87"/>
      <c r="AF42" s="88"/>
      <c r="BJ42" s="4"/>
      <c r="CQ42" s="1"/>
    </row>
    <row r="43" spans="2:95" ht="15" thickTop="1" thickBot="1">
      <c r="B43" s="142"/>
      <c r="C43" s="143"/>
      <c r="D43" s="144"/>
      <c r="E43" s="144"/>
      <c r="F43" s="143">
        <v>11</v>
      </c>
      <c r="G43" s="143"/>
      <c r="H43" s="135">
        <v>12</v>
      </c>
      <c r="I43" s="135"/>
      <c r="J43" s="143">
        <v>13</v>
      </c>
      <c r="K43" s="143"/>
      <c r="L43" s="135">
        <v>14</v>
      </c>
      <c r="M43" s="135"/>
      <c r="N43" s="143">
        <v>15</v>
      </c>
      <c r="O43" s="143"/>
      <c r="P43" s="135">
        <v>16</v>
      </c>
      <c r="Q43" s="135"/>
      <c r="R43" s="137" t="s">
        <v>26</v>
      </c>
      <c r="S43" s="138"/>
      <c r="T43" s="139"/>
      <c r="X43" s="58"/>
      <c r="Y43" s="59">
        <v>11</v>
      </c>
      <c r="Z43" s="58">
        <v>12</v>
      </c>
      <c r="AA43" s="59">
        <v>13</v>
      </c>
      <c r="AB43" s="58">
        <v>14</v>
      </c>
      <c r="AC43" s="59">
        <v>15</v>
      </c>
      <c r="AD43" s="58">
        <v>16</v>
      </c>
      <c r="AE43" s="145" t="s">
        <v>26</v>
      </c>
      <c r="AF43" s="146"/>
      <c r="AJ43" s="384" t="s">
        <v>42</v>
      </c>
      <c r="AK43" s="385"/>
      <c r="AL43" s="385"/>
      <c r="AM43" s="385"/>
      <c r="AN43" s="385"/>
      <c r="AO43" s="386"/>
      <c r="AR43" s="331"/>
      <c r="AS43" s="332"/>
      <c r="AT43" s="332"/>
      <c r="AU43" s="332"/>
      <c r="AV43" s="332"/>
      <c r="AW43" s="333"/>
      <c r="AX43" s="331"/>
      <c r="AY43" s="332"/>
      <c r="AZ43" s="332"/>
      <c r="BA43" s="332"/>
      <c r="BB43" s="332"/>
      <c r="BC43" s="333"/>
      <c r="BJ43" s="4"/>
      <c r="CQ43" s="1"/>
    </row>
    <row r="44" spans="2:95" ht="15" thickTop="1" thickBot="1">
      <c r="B44" s="127" t="s">
        <v>4</v>
      </c>
      <c r="C44" s="128"/>
      <c r="D44" s="132"/>
      <c r="E44" s="132"/>
      <c r="F44" s="132"/>
      <c r="G44" s="132"/>
      <c r="H44" s="94"/>
      <c r="I44" s="134"/>
      <c r="J44" s="94"/>
      <c r="K44" s="134"/>
      <c r="L44" s="94"/>
      <c r="M44" s="134"/>
      <c r="N44" s="133"/>
      <c r="O44" s="133"/>
      <c r="P44" s="94"/>
      <c r="Q44" s="95"/>
      <c r="R44" s="127">
        <f>+SUM(D44:Q44)</f>
        <v>0</v>
      </c>
      <c r="S44" s="128"/>
      <c r="T44" s="129"/>
      <c r="X44" s="61"/>
      <c r="Y44" s="62"/>
      <c r="Z44" s="63"/>
      <c r="AA44" s="63"/>
      <c r="AB44" s="63"/>
      <c r="AC44" s="63"/>
      <c r="AD44" s="65"/>
      <c r="AE44" s="101">
        <f>+SUM(X44:AD44)</f>
        <v>0</v>
      </c>
      <c r="AF44" s="102"/>
      <c r="AJ44" s="387"/>
      <c r="AK44" s="388"/>
      <c r="AL44" s="388"/>
      <c r="AM44" s="388"/>
      <c r="AN44" s="388"/>
      <c r="AO44" s="389"/>
      <c r="AR44" s="420"/>
      <c r="AS44" s="421"/>
      <c r="AT44" s="421"/>
      <c r="AU44" s="82"/>
      <c r="AV44" s="82"/>
      <c r="AW44" s="83"/>
      <c r="AX44" s="81"/>
      <c r="AY44" s="82"/>
      <c r="AZ44" s="82"/>
      <c r="BA44" s="82"/>
      <c r="BB44" s="82"/>
      <c r="BC44" s="83"/>
      <c r="BJ44" s="4"/>
      <c r="CQ44" s="1"/>
    </row>
    <row r="45" spans="2:95" ht="15" thickTop="1" thickBot="1">
      <c r="B45" s="147" t="s">
        <v>0</v>
      </c>
      <c r="C45" s="148"/>
      <c r="D45" s="103"/>
      <c r="E45" s="103"/>
      <c r="F45" s="94"/>
      <c r="G45" s="134"/>
      <c r="H45" s="94"/>
      <c r="I45" s="134"/>
      <c r="J45" s="94"/>
      <c r="K45" s="134"/>
      <c r="L45" s="94"/>
      <c r="M45" s="134"/>
      <c r="N45" s="149"/>
      <c r="O45" s="149"/>
      <c r="P45" s="94"/>
      <c r="Q45" s="95"/>
      <c r="R45" s="96">
        <f>+SUM(D45:Q45)</f>
        <v>0</v>
      </c>
      <c r="S45" s="97"/>
      <c r="T45" s="98"/>
      <c r="X45" s="58">
        <v>17</v>
      </c>
      <c r="Y45" s="59">
        <v>18</v>
      </c>
      <c r="Z45" s="58">
        <v>19</v>
      </c>
      <c r="AA45" s="59">
        <v>20</v>
      </c>
      <c r="AB45" s="58">
        <v>21</v>
      </c>
      <c r="AC45" s="59">
        <v>22</v>
      </c>
      <c r="AD45" s="58">
        <v>23</v>
      </c>
      <c r="AE45" s="99" t="s">
        <v>26</v>
      </c>
      <c r="AF45" s="100"/>
      <c r="AJ45" s="390"/>
      <c r="AK45" s="391"/>
      <c r="AL45" s="391"/>
      <c r="AM45" s="391"/>
      <c r="AN45" s="391"/>
      <c r="AO45" s="392"/>
      <c r="AR45" s="418"/>
      <c r="AS45" s="419"/>
      <c r="AT45" s="419"/>
      <c r="AU45" s="85"/>
      <c r="AV45" s="85"/>
      <c r="AW45" s="86"/>
      <c r="AX45" s="84"/>
      <c r="AY45" s="85"/>
      <c r="AZ45" s="85"/>
      <c r="BA45" s="82"/>
      <c r="BB45" s="82"/>
      <c r="BC45" s="83"/>
      <c r="BJ45" s="4"/>
      <c r="CQ45" s="1"/>
    </row>
    <row r="46" spans="2:95" ht="15" thickTop="1" thickBot="1">
      <c r="B46" s="142"/>
      <c r="C46" s="143"/>
      <c r="D46" s="144">
        <v>17</v>
      </c>
      <c r="E46" s="144"/>
      <c r="F46" s="135">
        <v>18</v>
      </c>
      <c r="G46" s="135"/>
      <c r="H46" s="135">
        <v>19</v>
      </c>
      <c r="I46" s="135"/>
      <c r="J46" s="135">
        <v>20</v>
      </c>
      <c r="K46" s="135"/>
      <c r="L46" s="135">
        <v>21</v>
      </c>
      <c r="M46" s="135"/>
      <c r="N46" s="135">
        <v>22</v>
      </c>
      <c r="O46" s="135"/>
      <c r="P46" s="135">
        <v>23</v>
      </c>
      <c r="Q46" s="135"/>
      <c r="R46" s="137" t="s">
        <v>26</v>
      </c>
      <c r="S46" s="138"/>
      <c r="T46" s="139"/>
      <c r="U46" s="1"/>
      <c r="V46" s="1"/>
      <c r="W46" s="1"/>
      <c r="X46" s="61"/>
      <c r="Y46" s="62"/>
      <c r="Z46" s="63"/>
      <c r="AA46" s="63"/>
      <c r="AB46" s="63"/>
      <c r="AC46" s="63"/>
      <c r="AD46" s="65"/>
      <c r="AE46" s="101">
        <f>+SUM(X46:AD46)</f>
        <v>0</v>
      </c>
      <c r="AF46" s="102"/>
      <c r="AJ46" s="347" t="s">
        <v>40</v>
      </c>
      <c r="AK46" s="348"/>
      <c r="AL46" s="348"/>
      <c r="AM46" s="348"/>
      <c r="AN46" s="348"/>
      <c r="AO46" s="349"/>
      <c r="AR46" s="418"/>
      <c r="AS46" s="419"/>
      <c r="AT46" s="419"/>
      <c r="AU46" s="85"/>
      <c r="AV46" s="85"/>
      <c r="AW46" s="86"/>
      <c r="AX46" s="84"/>
      <c r="AY46" s="85"/>
      <c r="AZ46" s="85"/>
      <c r="BA46" s="85"/>
      <c r="BB46" s="85"/>
      <c r="BC46" s="86"/>
      <c r="CQ46" s="1"/>
    </row>
    <row r="47" spans="2:95" ht="15" thickTop="1" thickBot="1">
      <c r="B47" s="127" t="s">
        <v>4</v>
      </c>
      <c r="C47" s="128"/>
      <c r="D47" s="132"/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2"/>
      <c r="Q47" s="94"/>
      <c r="R47" s="127">
        <f>+SUM(D47:Q47)</f>
        <v>0</v>
      </c>
      <c r="S47" s="128"/>
      <c r="T47" s="129"/>
      <c r="U47" s="1"/>
      <c r="V47" s="1"/>
      <c r="W47" s="1"/>
      <c r="X47" s="58">
        <v>24</v>
      </c>
      <c r="Y47" s="59">
        <v>25</v>
      </c>
      <c r="Z47" s="58">
        <v>26</v>
      </c>
      <c r="AA47" s="59">
        <v>27</v>
      </c>
      <c r="AB47" s="58">
        <v>28</v>
      </c>
      <c r="AC47" s="59">
        <v>29</v>
      </c>
      <c r="AD47" s="58">
        <v>30</v>
      </c>
      <c r="AE47" s="99" t="s">
        <v>26</v>
      </c>
      <c r="AF47" s="100"/>
      <c r="AJ47" s="350">
        <f>+(AE44+AE46+AE48+AE50+AE52)*460</f>
        <v>0</v>
      </c>
      <c r="AK47" s="351"/>
      <c r="AL47" s="351"/>
      <c r="AM47" s="351"/>
      <c r="AN47" s="351"/>
      <c r="AO47" s="352"/>
      <c r="AR47" s="418"/>
      <c r="AS47" s="419"/>
      <c r="AT47" s="419"/>
      <c r="AU47" s="85"/>
      <c r="AV47" s="85"/>
      <c r="AW47" s="86"/>
      <c r="AX47" s="84"/>
      <c r="AY47" s="85"/>
      <c r="AZ47" s="85"/>
      <c r="BA47" s="85"/>
      <c r="BB47" s="85"/>
      <c r="BC47" s="86"/>
      <c r="CQ47" s="1"/>
    </row>
    <row r="48" spans="2:95" ht="15" thickTop="1" thickBot="1">
      <c r="B48" s="147" t="s">
        <v>0</v>
      </c>
      <c r="C48" s="148"/>
      <c r="D48" s="130"/>
      <c r="E48" s="130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30"/>
      <c r="Q48" s="131"/>
      <c r="R48" s="96">
        <f>+SUM(D48:Q48)</f>
        <v>0</v>
      </c>
      <c r="S48" s="97"/>
      <c r="T48" s="98"/>
      <c r="U48" s="1"/>
      <c r="V48" s="1"/>
      <c r="W48" s="1"/>
      <c r="X48" s="61"/>
      <c r="Y48" s="62"/>
      <c r="Z48" s="63"/>
      <c r="AA48" s="63"/>
      <c r="AB48" s="63"/>
      <c r="AC48" s="64"/>
      <c r="AD48" s="65"/>
      <c r="AE48" s="101">
        <f>+SUM(X48:AD48)</f>
        <v>0</v>
      </c>
      <c r="AF48" s="102"/>
      <c r="AJ48" s="353"/>
      <c r="AK48" s="354"/>
      <c r="AL48" s="354"/>
      <c r="AM48" s="354"/>
      <c r="AN48" s="354"/>
      <c r="AO48" s="355"/>
      <c r="AR48" s="418"/>
      <c r="AS48" s="419"/>
      <c r="AT48" s="419"/>
      <c r="AU48" s="85"/>
      <c r="AV48" s="85"/>
      <c r="AW48" s="86"/>
      <c r="AX48" s="84"/>
      <c r="AY48" s="85"/>
      <c r="AZ48" s="85"/>
      <c r="BA48" s="85"/>
      <c r="BB48" s="85"/>
      <c r="BC48" s="86"/>
      <c r="BD48" s="66"/>
      <c r="CQ48" s="1"/>
    </row>
    <row r="49" spans="2:95" ht="15" thickTop="1" thickBot="1">
      <c r="B49" s="142"/>
      <c r="C49" s="143"/>
      <c r="D49" s="144">
        <v>24</v>
      </c>
      <c r="E49" s="144"/>
      <c r="F49" s="135">
        <v>25</v>
      </c>
      <c r="G49" s="135"/>
      <c r="H49" s="135">
        <v>26</v>
      </c>
      <c r="I49" s="135"/>
      <c r="J49" s="135">
        <v>27</v>
      </c>
      <c r="K49" s="135"/>
      <c r="L49" s="135">
        <v>28</v>
      </c>
      <c r="M49" s="135"/>
      <c r="N49" s="135">
        <v>29</v>
      </c>
      <c r="O49" s="135"/>
      <c r="P49" s="135">
        <v>30</v>
      </c>
      <c r="Q49" s="135"/>
      <c r="R49" s="137" t="s">
        <v>26</v>
      </c>
      <c r="S49" s="138"/>
      <c r="T49" s="139"/>
      <c r="U49" s="1"/>
      <c r="V49" s="1"/>
      <c r="W49" s="1"/>
      <c r="X49" s="58">
        <v>1</v>
      </c>
      <c r="Y49" s="59">
        <v>2</v>
      </c>
      <c r="Z49" s="58">
        <v>3</v>
      </c>
      <c r="AA49" s="59">
        <v>4</v>
      </c>
      <c r="AB49" s="58">
        <v>5</v>
      </c>
      <c r="AC49" s="59">
        <v>6</v>
      </c>
      <c r="AD49" s="58">
        <v>7</v>
      </c>
      <c r="AE49" s="99" t="s">
        <v>26</v>
      </c>
      <c r="AF49" s="100"/>
      <c r="AJ49" s="112" t="s">
        <v>41</v>
      </c>
      <c r="AK49" s="113"/>
      <c r="AL49" s="113"/>
      <c r="AM49" s="113"/>
      <c r="AN49" s="113"/>
      <c r="AO49" s="114"/>
      <c r="AR49" s="84"/>
      <c r="AS49" s="85"/>
      <c r="AT49" s="85"/>
      <c r="AU49" s="85"/>
      <c r="AV49" s="85"/>
      <c r="AW49" s="86"/>
      <c r="AX49" s="84"/>
      <c r="AY49" s="85"/>
      <c r="AZ49" s="85"/>
      <c r="BA49" s="85"/>
      <c r="BB49" s="85"/>
      <c r="BC49" s="86"/>
      <c r="BD49" s="66"/>
      <c r="CQ49" s="1"/>
    </row>
    <row r="50" spans="2:95" ht="15" thickTop="1" thickBot="1">
      <c r="B50" s="127" t="s">
        <v>4</v>
      </c>
      <c r="C50" s="128"/>
      <c r="D50" s="132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2"/>
      <c r="Q50" s="94"/>
      <c r="R50" s="127">
        <f>+SUM(D50:Q50)</f>
        <v>0</v>
      </c>
      <c r="S50" s="128"/>
      <c r="T50" s="129"/>
      <c r="U50" s="1"/>
      <c r="V50" s="1"/>
      <c r="W50" s="1"/>
      <c r="X50" s="61"/>
      <c r="Y50" s="62"/>
      <c r="Z50" s="63"/>
      <c r="AA50" s="63"/>
      <c r="AB50" s="63"/>
      <c r="AC50" s="64"/>
      <c r="AD50" s="65"/>
      <c r="AE50" s="101">
        <f>+SUM(X50:AD50)</f>
        <v>0</v>
      </c>
      <c r="AF50" s="102"/>
      <c r="AJ50" s="115">
        <f>+(AE44+AE46+AE48+AE50+AE52)*20/(31-AJ44)</f>
        <v>0</v>
      </c>
      <c r="AK50" s="116"/>
      <c r="AL50" s="116"/>
      <c r="AM50" s="116"/>
      <c r="AN50" s="116"/>
      <c r="AO50" s="117"/>
      <c r="AR50" s="84"/>
      <c r="AS50" s="85"/>
      <c r="AT50" s="85"/>
      <c r="AU50" s="85"/>
      <c r="AV50" s="85"/>
      <c r="AW50" s="86"/>
      <c r="AX50" s="84"/>
      <c r="AY50" s="85"/>
      <c r="AZ50" s="85"/>
      <c r="BA50" s="85"/>
      <c r="BB50" s="85"/>
      <c r="BC50" s="86"/>
      <c r="BD50" s="66"/>
      <c r="CQ50" s="1"/>
    </row>
    <row r="51" spans="2:95" ht="15" thickTop="1" thickBot="1">
      <c r="B51" s="147" t="s">
        <v>0</v>
      </c>
      <c r="C51" s="148"/>
      <c r="D51" s="130"/>
      <c r="E51" s="130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30"/>
      <c r="Q51" s="131"/>
      <c r="R51" s="96">
        <f>+SUM(D51:Q51)</f>
        <v>0</v>
      </c>
      <c r="S51" s="97"/>
      <c r="T51" s="98"/>
      <c r="U51" s="1"/>
      <c r="V51" s="1"/>
      <c r="W51" s="1"/>
      <c r="X51" s="58">
        <v>8</v>
      </c>
      <c r="Y51" s="59">
        <v>9</v>
      </c>
      <c r="Z51" s="58">
        <v>10</v>
      </c>
      <c r="AA51" s="59"/>
      <c r="AB51" s="58"/>
      <c r="AC51" s="59"/>
      <c r="AD51" s="58"/>
      <c r="AE51" s="99" t="s">
        <v>26</v>
      </c>
      <c r="AF51" s="100"/>
      <c r="AJ51" s="115"/>
      <c r="AK51" s="116"/>
      <c r="AL51" s="116"/>
      <c r="AM51" s="116"/>
      <c r="AN51" s="116"/>
      <c r="AO51" s="117"/>
      <c r="AR51" s="84"/>
      <c r="AS51" s="85"/>
      <c r="AT51" s="85"/>
      <c r="AU51" s="85"/>
      <c r="AV51" s="85"/>
      <c r="AW51" s="86"/>
      <c r="AX51" s="84"/>
      <c r="AY51" s="85"/>
      <c r="AZ51" s="85"/>
      <c r="BA51" s="85"/>
      <c r="BB51" s="85"/>
      <c r="BC51" s="86"/>
      <c r="BD51" s="66"/>
      <c r="CQ51" s="1"/>
    </row>
    <row r="52" spans="2:95" ht="15" thickTop="1" thickBot="1">
      <c r="B52" s="142"/>
      <c r="C52" s="143"/>
      <c r="D52" s="144">
        <v>1</v>
      </c>
      <c r="E52" s="144"/>
      <c r="F52" s="135">
        <v>2</v>
      </c>
      <c r="G52" s="135"/>
      <c r="H52" s="135">
        <v>3</v>
      </c>
      <c r="I52" s="135"/>
      <c r="J52" s="135">
        <v>4</v>
      </c>
      <c r="K52" s="135"/>
      <c r="L52" s="135">
        <v>5</v>
      </c>
      <c r="M52" s="135"/>
      <c r="N52" s="135">
        <v>6</v>
      </c>
      <c r="O52" s="135"/>
      <c r="P52" s="135">
        <v>7</v>
      </c>
      <c r="Q52" s="135"/>
      <c r="R52" s="137" t="s">
        <v>26</v>
      </c>
      <c r="S52" s="138"/>
      <c r="T52" s="139"/>
      <c r="U52" s="1"/>
      <c r="V52" s="1"/>
      <c r="W52" s="1"/>
      <c r="X52" s="61"/>
      <c r="Y52" s="62"/>
      <c r="Z52" s="63"/>
      <c r="AA52" s="63"/>
      <c r="AB52" s="63"/>
      <c r="AC52" s="64"/>
      <c r="AD52" s="65"/>
      <c r="AE52" s="101">
        <f>+SUM(X52:AD52)</f>
        <v>0</v>
      </c>
      <c r="AF52" s="102"/>
      <c r="AR52" s="84"/>
      <c r="AS52" s="85"/>
      <c r="AT52" s="85"/>
      <c r="AU52" s="85"/>
      <c r="AV52" s="85"/>
      <c r="AW52" s="86"/>
      <c r="AX52" s="84"/>
      <c r="AY52" s="85"/>
      <c r="AZ52" s="85"/>
      <c r="BA52" s="85"/>
      <c r="BB52" s="85"/>
      <c r="BC52" s="86"/>
      <c r="BD52" s="66"/>
      <c r="CQ52" s="1"/>
    </row>
    <row r="53" spans="2:95" ht="14.25" thickTop="1">
      <c r="B53" s="127" t="s">
        <v>4</v>
      </c>
      <c r="C53" s="128"/>
      <c r="D53" s="132"/>
      <c r="E53" s="132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2"/>
      <c r="Q53" s="94"/>
      <c r="R53" s="127">
        <f>+SUM(D53:Q53)</f>
        <v>0</v>
      </c>
      <c r="S53" s="128"/>
      <c r="T53" s="129"/>
      <c r="U53" s="1"/>
      <c r="V53" s="1"/>
      <c r="W53" s="1"/>
      <c r="X53" s="105" t="s">
        <v>27</v>
      </c>
      <c r="Y53" s="106"/>
      <c r="Z53" s="106"/>
      <c r="AA53" s="106" t="s">
        <v>2</v>
      </c>
      <c r="AB53" s="106"/>
      <c r="AC53" s="106"/>
      <c r="AD53" s="106" t="s">
        <v>3</v>
      </c>
      <c r="AE53" s="106"/>
      <c r="AF53" s="107"/>
      <c r="AJ53" s="338" t="s">
        <v>55</v>
      </c>
      <c r="AK53" s="339"/>
      <c r="AL53" s="339"/>
      <c r="AM53" s="339"/>
      <c r="AN53" s="339"/>
      <c r="AO53" s="340"/>
      <c r="AR53" s="84"/>
      <c r="AS53" s="85"/>
      <c r="AT53" s="85"/>
      <c r="AU53" s="85"/>
      <c r="AV53" s="85"/>
      <c r="AW53" s="86"/>
      <c r="AX53" s="84"/>
      <c r="AY53" s="85"/>
      <c r="AZ53" s="85"/>
      <c r="BA53" s="85"/>
      <c r="BB53" s="85"/>
      <c r="BC53" s="86"/>
      <c r="BD53" s="66"/>
      <c r="CQ53" s="1"/>
    </row>
    <row r="54" spans="2:95" ht="14.25" thickBot="1">
      <c r="B54" s="147" t="s">
        <v>0</v>
      </c>
      <c r="C54" s="148"/>
      <c r="D54" s="130"/>
      <c r="E54" s="130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30"/>
      <c r="Q54" s="131"/>
      <c r="R54" s="96">
        <f>+SUM(D54:Q54)</f>
        <v>0</v>
      </c>
      <c r="S54" s="97"/>
      <c r="T54" s="98"/>
      <c r="U54" s="1"/>
      <c r="V54" s="1"/>
      <c r="W54" s="1"/>
      <c r="X54" s="140"/>
      <c r="Y54" s="141"/>
      <c r="Z54" s="141"/>
      <c r="AA54" s="121"/>
      <c r="AB54" s="121"/>
      <c r="AC54" s="121"/>
      <c r="AD54" s="121"/>
      <c r="AE54" s="121"/>
      <c r="AF54" s="122"/>
      <c r="AJ54" s="341"/>
      <c r="AK54" s="342"/>
      <c r="AL54" s="342"/>
      <c r="AM54" s="342"/>
      <c r="AN54" s="342"/>
      <c r="AO54" s="343"/>
      <c r="AR54" s="414"/>
      <c r="AS54" s="415"/>
      <c r="AT54" s="415"/>
      <c r="AU54" s="415"/>
      <c r="AV54" s="415"/>
      <c r="AW54" s="416"/>
      <c r="AX54" s="414"/>
      <c r="AY54" s="415"/>
      <c r="AZ54" s="415"/>
      <c r="BA54" s="415"/>
      <c r="BB54" s="415"/>
      <c r="BC54" s="416"/>
      <c r="BD54" s="66"/>
      <c r="CQ54" s="1"/>
    </row>
    <row r="55" spans="2:95" ht="15" thickTop="1" thickBot="1">
      <c r="B55" s="142"/>
      <c r="C55" s="143"/>
      <c r="D55" s="144">
        <v>8</v>
      </c>
      <c r="E55" s="144"/>
      <c r="F55" s="135">
        <v>9</v>
      </c>
      <c r="G55" s="135"/>
      <c r="H55" s="136">
        <v>10</v>
      </c>
      <c r="I55" s="436"/>
      <c r="J55" s="135"/>
      <c r="K55" s="135"/>
      <c r="L55" s="135"/>
      <c r="M55" s="135"/>
      <c r="N55" s="135"/>
      <c r="O55" s="135"/>
      <c r="P55" s="135"/>
      <c r="Q55" s="136"/>
      <c r="R55" s="137" t="s">
        <v>26</v>
      </c>
      <c r="S55" s="138"/>
      <c r="T55" s="139"/>
      <c r="U55" s="1"/>
      <c r="V55" s="1"/>
      <c r="W55" s="1"/>
      <c r="X55" s="90"/>
      <c r="Y55" s="91"/>
      <c r="Z55" s="91"/>
      <c r="AA55" s="92"/>
      <c r="AB55" s="92"/>
      <c r="AC55" s="92"/>
      <c r="AD55" s="92"/>
      <c r="AE55" s="92"/>
      <c r="AF55" s="93"/>
      <c r="AJ55" s="341"/>
      <c r="AK55" s="342"/>
      <c r="AL55" s="342"/>
      <c r="AM55" s="342"/>
      <c r="AN55" s="342"/>
      <c r="AO55" s="343"/>
      <c r="AR55" s="118" t="s">
        <v>13</v>
      </c>
      <c r="AS55" s="119"/>
      <c r="AT55" s="119"/>
      <c r="AU55" s="119">
        <f>+SUM(AU44:AW54)</f>
        <v>0</v>
      </c>
      <c r="AV55" s="119"/>
      <c r="AW55" s="120"/>
      <c r="AX55" s="118"/>
      <c r="AY55" s="119"/>
      <c r="AZ55" s="119"/>
      <c r="BA55" s="119"/>
      <c r="BB55" s="119"/>
      <c r="BC55" s="120"/>
      <c r="CQ55" s="1"/>
    </row>
    <row r="56" spans="2:95" ht="14.25" thickTop="1">
      <c r="B56" s="127" t="s">
        <v>4</v>
      </c>
      <c r="C56" s="128"/>
      <c r="D56" s="132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2"/>
      <c r="Q56" s="94"/>
      <c r="R56" s="127">
        <f>+SUM(D56:Q56)</f>
        <v>0</v>
      </c>
      <c r="S56" s="128"/>
      <c r="T56" s="129"/>
      <c r="U56" s="1"/>
      <c r="V56" s="1"/>
      <c r="W56" s="1"/>
      <c r="X56" s="90"/>
      <c r="Y56" s="91"/>
      <c r="Z56" s="91"/>
      <c r="AA56" s="92"/>
      <c r="AB56" s="92"/>
      <c r="AC56" s="92"/>
      <c r="AD56" s="92"/>
      <c r="AE56" s="92"/>
      <c r="AF56" s="93"/>
      <c r="AJ56" s="338" t="s">
        <v>1</v>
      </c>
      <c r="AK56" s="339"/>
      <c r="AL56" s="339"/>
      <c r="AM56" s="339"/>
      <c r="AN56" s="339"/>
      <c r="AO56" s="340"/>
      <c r="AR56" s="2"/>
      <c r="AS56" s="2"/>
      <c r="AT56" s="2"/>
      <c r="AU56" s="2"/>
      <c r="AV56" s="2"/>
      <c r="CQ56" s="1"/>
    </row>
    <row r="57" spans="2:95" ht="14.25" thickBot="1">
      <c r="B57" s="124" t="s">
        <v>0</v>
      </c>
      <c r="C57" s="125"/>
      <c r="D57" s="103"/>
      <c r="E57" s="103"/>
      <c r="F57" s="104"/>
      <c r="G57" s="104"/>
      <c r="H57" s="149"/>
      <c r="I57" s="149"/>
      <c r="J57" s="149"/>
      <c r="K57" s="149"/>
      <c r="L57" s="149"/>
      <c r="M57" s="149"/>
      <c r="N57" s="149"/>
      <c r="O57" s="149"/>
      <c r="P57" s="103"/>
      <c r="Q57" s="123"/>
      <c r="R57" s="124">
        <f>+SUM(D57:Q57)</f>
        <v>0</v>
      </c>
      <c r="S57" s="125"/>
      <c r="T57" s="126"/>
      <c r="U57" s="1"/>
      <c r="V57" s="1"/>
      <c r="W57" s="1"/>
      <c r="X57" s="90"/>
      <c r="Y57" s="91"/>
      <c r="Z57" s="91"/>
      <c r="AA57" s="92"/>
      <c r="AB57" s="92"/>
      <c r="AC57" s="92"/>
      <c r="AD57" s="92"/>
      <c r="AE57" s="92"/>
      <c r="AF57" s="93"/>
      <c r="AJ57" s="341">
        <f>+AD71</f>
        <v>0</v>
      </c>
      <c r="AK57" s="342"/>
      <c r="AL57" s="342"/>
      <c r="AM57" s="342"/>
      <c r="AN57" s="342"/>
      <c r="AO57" s="343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CQ57" s="1"/>
    </row>
    <row r="58" spans="2:95" ht="15" thickTop="1" thickBot="1">
      <c r="B58" s="66"/>
      <c r="F58" s="1"/>
      <c r="H58" s="1"/>
      <c r="I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0"/>
      <c r="Y58" s="91"/>
      <c r="Z58" s="91"/>
      <c r="AA58" s="92"/>
      <c r="AB58" s="92"/>
      <c r="AC58" s="92"/>
      <c r="AD58" s="92"/>
      <c r="AE58" s="92"/>
      <c r="AF58" s="93"/>
      <c r="AJ58" s="344"/>
      <c r="AK58" s="345"/>
      <c r="AL58" s="345"/>
      <c r="AM58" s="345"/>
      <c r="AN58" s="345"/>
      <c r="AO58" s="346"/>
      <c r="AR58" s="368" t="s">
        <v>56</v>
      </c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70"/>
      <c r="BD58" s="2"/>
      <c r="BE58" s="2"/>
      <c r="CQ58" s="1"/>
    </row>
    <row r="59" spans="2:95" ht="14.25" customHeight="1" thickTop="1">
      <c r="B59" s="89" t="s">
        <v>53</v>
      </c>
      <c r="C59" s="89"/>
      <c r="D59" s="89"/>
      <c r="E59" s="89"/>
      <c r="F59" s="89"/>
      <c r="G59" s="89"/>
      <c r="H59" s="89"/>
      <c r="I59" s="89"/>
      <c r="J59" s="89"/>
      <c r="K59" s="89"/>
      <c r="L59" s="89" t="s">
        <v>54</v>
      </c>
      <c r="M59" s="89"/>
      <c r="N59" s="89"/>
      <c r="O59" s="89"/>
      <c r="P59" s="89"/>
      <c r="Q59" s="89"/>
      <c r="R59" s="89"/>
      <c r="S59" s="89"/>
      <c r="T59" s="89"/>
      <c r="U59" s="89"/>
      <c r="V59" s="1"/>
      <c r="W59" s="1"/>
      <c r="X59" s="90"/>
      <c r="Y59" s="91"/>
      <c r="Z59" s="91"/>
      <c r="AA59" s="92"/>
      <c r="AB59" s="92"/>
      <c r="AC59" s="92"/>
      <c r="AD59" s="92"/>
      <c r="AE59" s="92"/>
      <c r="AF59" s="93"/>
      <c r="AJ59" s="347" t="s">
        <v>57</v>
      </c>
      <c r="AK59" s="348"/>
      <c r="AL59" s="348"/>
      <c r="AM59" s="348"/>
      <c r="AN59" s="348"/>
      <c r="AO59" s="349"/>
      <c r="AR59" s="408">
        <f>+AJ54+AJ57-AJ47-AJ60</f>
        <v>0</v>
      </c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10"/>
      <c r="BD59" s="2"/>
      <c r="BE59" s="2"/>
      <c r="CQ59" s="1"/>
    </row>
    <row r="60" spans="2:95" ht="14.25" customHeight="1" thickBo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1"/>
      <c r="W60" s="1"/>
      <c r="X60" s="90"/>
      <c r="Y60" s="91"/>
      <c r="Z60" s="91"/>
      <c r="AA60" s="92"/>
      <c r="AB60" s="92"/>
      <c r="AC60" s="92"/>
      <c r="AD60" s="92"/>
      <c r="AE60" s="92"/>
      <c r="AF60" s="93"/>
      <c r="AJ60" s="350">
        <f>+AD67</f>
        <v>0</v>
      </c>
      <c r="AK60" s="351"/>
      <c r="AL60" s="351"/>
      <c r="AM60" s="351"/>
      <c r="AN60" s="351"/>
      <c r="AO60" s="352"/>
      <c r="AR60" s="411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3"/>
      <c r="BD60" s="2"/>
      <c r="BE60" s="2"/>
      <c r="CQ60" s="1"/>
    </row>
    <row r="61" spans="2:95" ht="15" thickTop="1" thickBo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1"/>
      <c r="W61" s="1"/>
      <c r="X61" s="90"/>
      <c r="Y61" s="91"/>
      <c r="Z61" s="91"/>
      <c r="AA61" s="92"/>
      <c r="AB61" s="92"/>
      <c r="AC61" s="92"/>
      <c r="AD61" s="92"/>
      <c r="AE61" s="92"/>
      <c r="AF61" s="93"/>
      <c r="AJ61" s="353"/>
      <c r="AK61" s="354"/>
      <c r="AL61" s="354"/>
      <c r="AM61" s="354"/>
      <c r="AN61" s="354"/>
      <c r="AO61" s="355"/>
      <c r="AX61" s="2"/>
      <c r="AY61" s="2"/>
      <c r="AZ61" s="2"/>
      <c r="BA61" s="2"/>
      <c r="BB61" s="2"/>
      <c r="BC61" s="2"/>
      <c r="BD61" s="2"/>
      <c r="BE61" s="2"/>
      <c r="BH61" s="4"/>
      <c r="CQ61" s="1"/>
    </row>
    <row r="62" spans="2:95" ht="14.25" thickTop="1">
      <c r="B62" s="89" t="s">
        <v>48</v>
      </c>
      <c r="C62" s="89"/>
      <c r="D62" s="89"/>
      <c r="E62" s="89"/>
      <c r="F62" s="89"/>
      <c r="G62" s="89"/>
      <c r="H62" s="89"/>
      <c r="I62" s="89"/>
      <c r="J62" s="89"/>
      <c r="K62" s="89"/>
      <c r="L62" s="89" t="s">
        <v>49</v>
      </c>
      <c r="M62" s="89"/>
      <c r="N62" s="89"/>
      <c r="O62" s="89"/>
      <c r="P62" s="89"/>
      <c r="Q62" s="89"/>
      <c r="R62" s="89"/>
      <c r="S62" s="89"/>
      <c r="T62" s="89"/>
      <c r="U62" s="89"/>
      <c r="V62" s="1"/>
      <c r="W62" s="1"/>
      <c r="X62" s="90"/>
      <c r="Y62" s="91"/>
      <c r="Z62" s="91"/>
      <c r="AA62" s="92"/>
      <c r="AB62" s="92"/>
      <c r="AC62" s="92"/>
      <c r="AD62" s="92"/>
      <c r="AE62" s="92"/>
      <c r="AF62" s="93"/>
      <c r="AJ62" s="347" t="s">
        <v>58</v>
      </c>
      <c r="AK62" s="348"/>
      <c r="AL62" s="348"/>
      <c r="AM62" s="348"/>
      <c r="AN62" s="348"/>
      <c r="AO62" s="349"/>
      <c r="AX62" s="2"/>
      <c r="AY62" s="2"/>
      <c r="AZ62" s="2"/>
      <c r="BA62" s="2"/>
      <c r="BB62" s="2"/>
      <c r="BC62" s="2"/>
      <c r="BD62" s="2"/>
      <c r="BE62" s="2"/>
      <c r="BH62" s="4"/>
      <c r="CQ62" s="1"/>
    </row>
    <row r="63" spans="2:9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1"/>
      <c r="W63" s="1"/>
      <c r="X63" s="90"/>
      <c r="Y63" s="91"/>
      <c r="Z63" s="91"/>
      <c r="AA63" s="92"/>
      <c r="AB63" s="92"/>
      <c r="AC63" s="92"/>
      <c r="AD63" s="92"/>
      <c r="AE63" s="92"/>
      <c r="AF63" s="93"/>
      <c r="AJ63" s="350" t="e">
        <f>+AR59/AJ44</f>
        <v>#DIV/0!</v>
      </c>
      <c r="AK63" s="351"/>
      <c r="AL63" s="351"/>
      <c r="AM63" s="351"/>
      <c r="AN63" s="351"/>
      <c r="AO63" s="352"/>
      <c r="AR63" s="2"/>
      <c r="AS63" s="2"/>
      <c r="AV63" s="4"/>
      <c r="CQ63" s="1"/>
    </row>
    <row r="64" spans="2:95" ht="14.25" thickBot="1"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1"/>
      <c r="W64" s="1"/>
      <c r="X64" s="90"/>
      <c r="Y64" s="91"/>
      <c r="Z64" s="91"/>
      <c r="AA64" s="92"/>
      <c r="AB64" s="92"/>
      <c r="AC64" s="92"/>
      <c r="AD64" s="92"/>
      <c r="AE64" s="92"/>
      <c r="AF64" s="93"/>
      <c r="AJ64" s="353"/>
      <c r="AK64" s="354"/>
      <c r="AL64" s="354"/>
      <c r="AM64" s="354"/>
      <c r="AN64" s="354"/>
      <c r="AO64" s="355"/>
      <c r="AR64" s="2"/>
      <c r="AS64" s="2"/>
      <c r="BA64" s="4"/>
      <c r="CQ64" s="1"/>
    </row>
    <row r="65" spans="2:95" ht="14.25" thickTop="1">
      <c r="B65" s="356" t="s">
        <v>50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 t="s">
        <v>50</v>
      </c>
      <c r="M65" s="356"/>
      <c r="N65" s="356"/>
      <c r="O65" s="356"/>
      <c r="P65" s="356"/>
      <c r="Q65" s="356"/>
      <c r="R65" s="356"/>
      <c r="S65" s="356"/>
      <c r="T65" s="356"/>
      <c r="U65" s="356"/>
      <c r="V65" s="1"/>
      <c r="W65" s="1"/>
      <c r="X65" s="90"/>
      <c r="Y65" s="91"/>
      <c r="Z65" s="91"/>
      <c r="AA65" s="92"/>
      <c r="AB65" s="92"/>
      <c r="AC65" s="92"/>
      <c r="AD65" s="92"/>
      <c r="AE65" s="92"/>
      <c r="AF65" s="93"/>
      <c r="AR65" s="2"/>
      <c r="AS65" s="2"/>
      <c r="AU65" s="4"/>
      <c r="CQ65" s="1"/>
    </row>
    <row r="66" spans="2:95" ht="14.25" thickBot="1">
      <c r="B66" s="357">
        <f>+R44+R47+R50+R53+R56</f>
        <v>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>
        <f>+R45+R51+R48+R57+R54</f>
        <v>0</v>
      </c>
      <c r="M66" s="357"/>
      <c r="N66" s="357"/>
      <c r="O66" s="357"/>
      <c r="P66" s="357"/>
      <c r="Q66" s="357"/>
      <c r="R66" s="357"/>
      <c r="S66" s="357"/>
      <c r="T66" s="357"/>
      <c r="U66" s="357"/>
      <c r="V66" s="1"/>
      <c r="W66" s="1"/>
      <c r="X66" s="108"/>
      <c r="Y66" s="109"/>
      <c r="Z66" s="109"/>
      <c r="AA66" s="110"/>
      <c r="AB66" s="110"/>
      <c r="AC66" s="110"/>
      <c r="AD66" s="110"/>
      <c r="AE66" s="110"/>
      <c r="AF66" s="111"/>
      <c r="AU66" s="4"/>
      <c r="CQ66" s="1"/>
    </row>
    <row r="67" spans="2:95" ht="15" thickTop="1" thickBot="1"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1"/>
      <c r="W67" s="1"/>
      <c r="X67" s="301" t="s">
        <v>13</v>
      </c>
      <c r="Y67" s="302"/>
      <c r="Z67" s="302"/>
      <c r="AA67" s="302"/>
      <c r="AB67" s="302"/>
      <c r="AC67" s="303"/>
      <c r="AD67" s="304">
        <f>+SUM(AD54:AF66)</f>
        <v>0</v>
      </c>
      <c r="AE67" s="305"/>
      <c r="AF67" s="306"/>
      <c r="AW67" s="2"/>
      <c r="AX67" s="2"/>
      <c r="AY67" s="2"/>
      <c r="AZ67" s="2"/>
      <c r="BA67" s="2"/>
      <c r="BB67" s="2"/>
      <c r="BG67" s="4"/>
      <c r="CQ67" s="1"/>
    </row>
    <row r="68" spans="2:95" ht="14.25" thickTop="1">
      <c r="B68" s="335" t="s">
        <v>51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 t="s">
        <v>52</v>
      </c>
      <c r="M68" s="335"/>
      <c r="N68" s="335"/>
      <c r="O68" s="335"/>
      <c r="P68" s="335"/>
      <c r="Q68" s="335"/>
      <c r="R68" s="335"/>
      <c r="S68" s="335"/>
      <c r="T68" s="335"/>
      <c r="U68" s="335"/>
      <c r="V68" s="1"/>
      <c r="W68" s="1"/>
      <c r="X68" s="105" t="s">
        <v>1</v>
      </c>
      <c r="Y68" s="106"/>
      <c r="Z68" s="106"/>
      <c r="AA68" s="106" t="s">
        <v>2</v>
      </c>
      <c r="AB68" s="106"/>
      <c r="AC68" s="106"/>
      <c r="AD68" s="106" t="s">
        <v>3</v>
      </c>
      <c r="AE68" s="106"/>
      <c r="AF68" s="107"/>
      <c r="BC68" s="2"/>
      <c r="BM68" s="4"/>
      <c r="CQ68" s="1"/>
    </row>
    <row r="69" spans="2:95">
      <c r="B69" s="336">
        <f>+B63-B66</f>
        <v>0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>
        <f>+L63-L66</f>
        <v>0</v>
      </c>
      <c r="M69" s="336"/>
      <c r="N69" s="336"/>
      <c r="O69" s="336"/>
      <c r="P69" s="336"/>
      <c r="Q69" s="336"/>
      <c r="R69" s="336"/>
      <c r="S69" s="336"/>
      <c r="T69" s="336"/>
      <c r="U69" s="336"/>
      <c r="V69" s="1"/>
      <c r="W69" s="1"/>
      <c r="X69" s="361"/>
      <c r="Y69" s="92"/>
      <c r="Z69" s="92"/>
      <c r="AA69" s="92"/>
      <c r="AB69" s="92"/>
      <c r="AC69" s="92"/>
      <c r="AD69" s="92"/>
      <c r="AE69" s="92"/>
      <c r="AF69" s="93"/>
      <c r="BC69" s="2"/>
      <c r="BD69" s="2"/>
      <c r="BE69" s="2"/>
      <c r="CQ69" s="1"/>
    </row>
    <row r="70" spans="2:95" ht="14.25" thickBot="1"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1"/>
      <c r="W70" s="1"/>
      <c r="X70" s="300"/>
      <c r="Y70" s="110"/>
      <c r="Z70" s="110"/>
      <c r="AA70" s="110"/>
      <c r="AB70" s="110"/>
      <c r="AC70" s="110"/>
      <c r="AD70" s="110"/>
      <c r="AE70" s="110"/>
      <c r="AF70" s="111"/>
      <c r="BC70" s="2"/>
      <c r="BD70" s="2"/>
      <c r="BE70" s="2"/>
      <c r="CQ70" s="1"/>
    </row>
    <row r="71" spans="2:95" ht="15" thickTop="1" thickBot="1">
      <c r="M71" s="1"/>
      <c r="N71" s="1"/>
      <c r="Q71" s="1"/>
      <c r="R71" s="1"/>
      <c r="S71" s="1"/>
      <c r="T71" s="1"/>
      <c r="U71" s="1"/>
      <c r="V71" s="1"/>
      <c r="W71" s="1"/>
      <c r="X71" s="301" t="s">
        <v>13</v>
      </c>
      <c r="Y71" s="302"/>
      <c r="Z71" s="302"/>
      <c r="AA71" s="302"/>
      <c r="AB71" s="302"/>
      <c r="AC71" s="303"/>
      <c r="AD71" s="358">
        <f>+SUM(AD69:AF70)</f>
        <v>0</v>
      </c>
      <c r="AE71" s="359"/>
      <c r="AF71" s="360"/>
      <c r="BC71" s="2"/>
      <c r="BD71" s="2"/>
      <c r="BE71" s="2"/>
      <c r="CQ71" s="1"/>
    </row>
    <row r="72" spans="2:95" ht="14.25" customHeight="1" thickTop="1">
      <c r="M72" s="1"/>
      <c r="N72" s="1"/>
      <c r="Q72" s="1"/>
      <c r="R72" s="1"/>
      <c r="S72" s="2"/>
      <c r="T72" s="2"/>
      <c r="U72" s="2"/>
      <c r="V72" s="1"/>
      <c r="W72" s="1"/>
      <c r="X72" s="1"/>
      <c r="Y72" s="1"/>
      <c r="Z72" s="66"/>
      <c r="AA72" s="66"/>
      <c r="AC72" s="1"/>
      <c r="AD72" s="1"/>
      <c r="AE72" s="1"/>
      <c r="BC72" s="2"/>
      <c r="BD72" s="2"/>
      <c r="BE72" s="2"/>
      <c r="CQ72" s="1"/>
    </row>
    <row r="73" spans="2:95" ht="14.25" customHeight="1">
      <c r="M73" s="1"/>
      <c r="N73" s="1"/>
      <c r="Q73" s="1"/>
      <c r="R73" s="1"/>
      <c r="S73" s="1"/>
      <c r="T73" s="1"/>
      <c r="U73" s="1"/>
      <c r="V73" s="1"/>
      <c r="W73" s="1"/>
      <c r="X73" s="1"/>
      <c r="Y73" s="1"/>
      <c r="Z73" s="66"/>
      <c r="AA73" s="66"/>
      <c r="AC73" s="1"/>
      <c r="AD73" s="1"/>
      <c r="AE73" s="1"/>
      <c r="BD73" s="2"/>
      <c r="BE73" s="2"/>
      <c r="CQ73" s="1"/>
    </row>
    <row r="74" spans="2:95">
      <c r="M74" s="1"/>
      <c r="N74" s="1"/>
      <c r="Q74" s="1"/>
      <c r="R74" s="1"/>
      <c r="S74" s="1"/>
      <c r="T74" s="1"/>
      <c r="U74" s="1"/>
      <c r="V74" s="1"/>
      <c r="W74" s="1"/>
      <c r="X74" s="1"/>
      <c r="Y74" s="1"/>
      <c r="Z74" s="66"/>
      <c r="AA74" s="66"/>
      <c r="AC74" s="1"/>
      <c r="AD74" s="1"/>
      <c r="AE74" s="1"/>
      <c r="CQ74" s="1"/>
    </row>
    <row r="75" spans="2:95">
      <c r="M75" s="1"/>
      <c r="N75" s="1"/>
      <c r="Q75" s="1"/>
      <c r="R75" s="1"/>
      <c r="S75" s="1"/>
      <c r="T75" s="1"/>
      <c r="U75" s="1"/>
      <c r="V75" s="2"/>
      <c r="W75" s="2"/>
      <c r="X75" s="1"/>
      <c r="Y75" s="1"/>
      <c r="Z75" s="66"/>
      <c r="AA75" s="66"/>
      <c r="AC75" s="1"/>
      <c r="AD75" s="1"/>
      <c r="AE75" s="1"/>
      <c r="CQ75" s="1"/>
    </row>
    <row r="76" spans="2:95">
      <c r="M76" s="1"/>
      <c r="N76" s="1"/>
      <c r="Q76" s="1"/>
      <c r="R76" s="1"/>
      <c r="S76" s="1"/>
      <c r="T76" s="1"/>
      <c r="U76" s="1"/>
      <c r="V76" s="1"/>
      <c r="W76" s="1"/>
      <c r="X76" s="1"/>
      <c r="Y76" s="1"/>
      <c r="Z76" s="66"/>
      <c r="AA76" s="66"/>
      <c r="AC76" s="1"/>
      <c r="AD76" s="1"/>
      <c r="AE76" s="1"/>
      <c r="CQ76" s="1"/>
    </row>
    <row r="77" spans="2:95">
      <c r="M77" s="1"/>
      <c r="N77" s="1"/>
      <c r="Q77" s="1"/>
      <c r="R77" s="1"/>
      <c r="S77" s="1"/>
      <c r="T77" s="1"/>
      <c r="U77" s="1"/>
      <c r="V77" s="1"/>
      <c r="W77" s="1"/>
      <c r="X77" s="1"/>
      <c r="Y77" s="1"/>
      <c r="Z77" s="66"/>
      <c r="AA77" s="66"/>
      <c r="AC77" s="1"/>
      <c r="AD77" s="1"/>
      <c r="AE77" s="1"/>
      <c r="CQ77" s="1"/>
    </row>
    <row r="78" spans="2:95">
      <c r="M78" s="1"/>
      <c r="N78" s="1"/>
      <c r="Q78" s="1"/>
      <c r="R78" s="1"/>
      <c r="S78" s="1"/>
      <c r="T78" s="1"/>
      <c r="U78" s="1"/>
      <c r="V78" s="1"/>
      <c r="W78" s="1"/>
      <c r="X78" s="1"/>
      <c r="Y78" s="1"/>
      <c r="Z78" s="66"/>
      <c r="AA78" s="66"/>
      <c r="AC78" s="1"/>
      <c r="AD78" s="1"/>
      <c r="AE78" s="1"/>
      <c r="CQ78" s="1"/>
    </row>
    <row r="79" spans="2:95">
      <c r="M79" s="1"/>
      <c r="N79" s="1"/>
      <c r="Q79" s="1"/>
      <c r="R79" s="1"/>
      <c r="S79" s="1"/>
      <c r="T79" s="1"/>
      <c r="U79" s="1"/>
      <c r="V79" s="1"/>
      <c r="W79" s="1"/>
      <c r="X79" s="1"/>
      <c r="Y79" s="1"/>
      <c r="Z79" s="66"/>
      <c r="AA79" s="66"/>
      <c r="AC79" s="1"/>
      <c r="AD79" s="1"/>
      <c r="AE79" s="1"/>
      <c r="CQ79" s="1"/>
    </row>
    <row r="80" spans="2:95">
      <c r="M80" s="1"/>
      <c r="N80" s="1"/>
      <c r="Q80" s="1"/>
      <c r="R80" s="1"/>
      <c r="S80" s="1"/>
      <c r="T80" s="1"/>
      <c r="U80" s="1"/>
      <c r="V80" s="1"/>
      <c r="W80" s="1"/>
      <c r="X80" s="1"/>
      <c r="Y80" s="1"/>
      <c r="AC80" s="1"/>
      <c r="AD80" s="1"/>
      <c r="AE80" s="1"/>
      <c r="CQ80" s="1"/>
    </row>
    <row r="81" spans="13:95">
      <c r="M81" s="1"/>
      <c r="N81" s="1"/>
      <c r="Q81" s="1"/>
      <c r="R81" s="1"/>
      <c r="S81" s="1"/>
      <c r="T81" s="1"/>
      <c r="U81" s="1"/>
      <c r="V81" s="1"/>
      <c r="W81" s="1"/>
      <c r="X81" s="1"/>
      <c r="Y81" s="1"/>
      <c r="AC81" s="1"/>
      <c r="AD81" s="1"/>
      <c r="AE81" s="1"/>
      <c r="CQ81" s="1"/>
    </row>
    <row r="82" spans="13:95">
      <c r="M82" s="1"/>
      <c r="N82" s="1"/>
      <c r="Q82" s="1"/>
      <c r="R82" s="1"/>
      <c r="S82" s="1"/>
      <c r="T82" s="1"/>
      <c r="U82" s="1"/>
      <c r="V82" s="1"/>
      <c r="W82" s="1"/>
      <c r="X82" s="1"/>
      <c r="Y82" s="1"/>
      <c r="AC82" s="1"/>
      <c r="AD82" s="1"/>
      <c r="AE82" s="1"/>
      <c r="BE82" s="4"/>
      <c r="CQ82" s="1"/>
    </row>
    <row r="83" spans="13:95">
      <c r="M83" s="1"/>
      <c r="N83" s="1"/>
      <c r="Q83" s="1"/>
      <c r="R83" s="1"/>
      <c r="S83" s="1"/>
      <c r="T83" s="1"/>
      <c r="U83" s="1"/>
      <c r="V83" s="1"/>
      <c r="W83" s="1"/>
      <c r="X83" s="1"/>
      <c r="Y83" s="1"/>
      <c r="AC83" s="1"/>
      <c r="AD83" s="1"/>
      <c r="AE83" s="1"/>
      <c r="BE83" s="4"/>
      <c r="CQ83" s="1"/>
    </row>
    <row r="84" spans="13:95">
      <c r="M84" s="1"/>
      <c r="N84" s="1"/>
      <c r="Q84" s="1"/>
      <c r="R84" s="1"/>
      <c r="S84" s="1"/>
      <c r="T84" s="1"/>
      <c r="U84" s="1"/>
      <c r="V84" s="1"/>
      <c r="W84" s="1"/>
      <c r="X84" s="1"/>
      <c r="Y84" s="1"/>
      <c r="AC84" s="1"/>
      <c r="AD84" s="1"/>
      <c r="AE84" s="1"/>
      <c r="BE84" s="4"/>
      <c r="CQ84" s="1"/>
    </row>
    <row r="85" spans="13:95">
      <c r="M85" s="1"/>
      <c r="N85" s="1"/>
      <c r="Q85" s="1"/>
      <c r="R85" s="1"/>
      <c r="S85" s="1"/>
      <c r="T85" s="1"/>
      <c r="U85" s="1"/>
      <c r="V85" s="1"/>
      <c r="W85" s="1"/>
      <c r="X85" s="1"/>
      <c r="Y85" s="1"/>
      <c r="AC85" s="1"/>
      <c r="AD85" s="1"/>
      <c r="AE85" s="1"/>
      <c r="BE85" s="4"/>
      <c r="CQ85" s="1"/>
    </row>
    <row r="86" spans="13:95">
      <c r="M86" s="1"/>
      <c r="N86" s="1"/>
      <c r="Q86" s="1"/>
      <c r="R86" s="1"/>
      <c r="S86" s="1"/>
      <c r="T86" s="1"/>
      <c r="U86" s="1"/>
      <c r="V86" s="1"/>
      <c r="W86" s="1"/>
      <c r="X86" s="1"/>
      <c r="Y86" s="1"/>
      <c r="AC86" s="1"/>
      <c r="AD86" s="1"/>
      <c r="AE86" s="1"/>
      <c r="BD86" s="4"/>
      <c r="CQ86" s="1"/>
    </row>
    <row r="87" spans="13:95">
      <c r="M87" s="1"/>
      <c r="N87" s="1"/>
      <c r="Q87" s="1"/>
      <c r="R87" s="1"/>
      <c r="S87" s="1"/>
      <c r="T87" s="1"/>
      <c r="U87" s="1"/>
      <c r="V87" s="1"/>
      <c r="W87" s="1"/>
      <c r="X87" s="1"/>
      <c r="Y87" s="1"/>
      <c r="AC87" s="1"/>
      <c r="AD87" s="1"/>
      <c r="AE87" s="1"/>
      <c r="BE87" s="4"/>
      <c r="CQ87" s="1"/>
    </row>
    <row r="88" spans="13:95">
      <c r="M88" s="1"/>
      <c r="N88" s="1"/>
      <c r="Q88" s="1"/>
      <c r="R88" s="1"/>
      <c r="S88" s="1"/>
      <c r="T88" s="1"/>
      <c r="U88" s="1"/>
      <c r="V88" s="1"/>
      <c r="W88" s="1"/>
      <c r="X88" s="1"/>
      <c r="Y88" s="1"/>
      <c r="AC88" s="1"/>
      <c r="AD88" s="1"/>
      <c r="AE88" s="1"/>
      <c r="BE88" s="4"/>
      <c r="CQ88" s="1"/>
    </row>
    <row r="89" spans="13:95">
      <c r="M89" s="1"/>
      <c r="N89" s="1"/>
      <c r="Q89" s="1"/>
      <c r="R89" s="1"/>
      <c r="S89" s="1"/>
      <c r="T89" s="1"/>
      <c r="U89" s="1"/>
      <c r="V89" s="1"/>
      <c r="W89" s="1"/>
      <c r="X89" s="1"/>
      <c r="Y89" s="1"/>
      <c r="AC89" s="1"/>
      <c r="AD89" s="1"/>
      <c r="AE89" s="1"/>
      <c r="BE89" s="4"/>
      <c r="CQ89" s="1"/>
    </row>
    <row r="90" spans="13:95">
      <c r="M90" s="1"/>
      <c r="N90" s="1"/>
      <c r="Q90" s="1"/>
      <c r="R90" s="1"/>
      <c r="S90" s="1"/>
      <c r="T90" s="1"/>
      <c r="U90" s="1"/>
      <c r="V90" s="1"/>
      <c r="W90" s="1"/>
      <c r="X90" s="1"/>
      <c r="Y90" s="1"/>
      <c r="AC90" s="1"/>
      <c r="AD90" s="1"/>
      <c r="AE90" s="1"/>
      <c r="BE90" s="4"/>
      <c r="CQ90" s="1"/>
    </row>
    <row r="91" spans="13:95">
      <c r="M91" s="1"/>
      <c r="N91" s="1"/>
      <c r="Q91" s="1"/>
      <c r="R91" s="1"/>
      <c r="S91" s="1"/>
      <c r="T91" s="1"/>
      <c r="U91" s="1"/>
      <c r="V91" s="1"/>
      <c r="W91" s="1"/>
      <c r="X91" s="1"/>
      <c r="Y91" s="1"/>
      <c r="AC91" s="1"/>
      <c r="AD91" s="1"/>
      <c r="AE91" s="1"/>
      <c r="BE91" s="4"/>
      <c r="CQ91" s="1"/>
    </row>
    <row r="92" spans="13:95">
      <c r="M92" s="1"/>
      <c r="N92" s="1"/>
      <c r="Q92" s="1"/>
      <c r="R92" s="1"/>
      <c r="S92" s="1"/>
      <c r="T92" s="1"/>
      <c r="U92" s="1"/>
      <c r="V92" s="1"/>
      <c r="W92" s="1"/>
      <c r="X92" s="1"/>
      <c r="Y92" s="1"/>
      <c r="AC92" s="1"/>
      <c r="AD92" s="1"/>
      <c r="AE92" s="1"/>
      <c r="BE92" s="4"/>
      <c r="CQ92" s="1"/>
    </row>
    <row r="93" spans="13:95">
      <c r="M93" s="1"/>
      <c r="N93" s="1"/>
      <c r="Q93" s="1"/>
      <c r="R93" s="1"/>
      <c r="S93" s="1"/>
      <c r="T93" s="1"/>
      <c r="U93" s="1"/>
      <c r="V93" s="1"/>
      <c r="W93" s="1"/>
      <c r="X93" s="1"/>
      <c r="Y93" s="1"/>
      <c r="AC93" s="1"/>
      <c r="AD93" s="1"/>
      <c r="AE93" s="1"/>
      <c r="BE93" s="4"/>
      <c r="CQ93" s="1"/>
    </row>
    <row r="94" spans="13:95">
      <c r="M94" s="1"/>
      <c r="N94" s="1"/>
      <c r="Q94" s="1"/>
      <c r="R94" s="1"/>
      <c r="S94" s="1"/>
      <c r="T94" s="1"/>
      <c r="U94" s="1"/>
      <c r="V94" s="1"/>
      <c r="W94" s="1"/>
      <c r="X94" s="1"/>
      <c r="Y94" s="1"/>
      <c r="AC94" s="1"/>
      <c r="AD94" s="1"/>
      <c r="AE94" s="1"/>
      <c r="BE94" s="4"/>
      <c r="CQ94" s="1"/>
    </row>
    <row r="95" spans="13:95">
      <c r="M95" s="1"/>
      <c r="N95" s="1"/>
      <c r="Q95" s="1"/>
      <c r="R95" s="1"/>
      <c r="S95" s="1"/>
      <c r="T95" s="1"/>
      <c r="U95" s="1"/>
      <c r="V95" s="1"/>
      <c r="W95" s="1"/>
      <c r="X95" s="1"/>
      <c r="Y95" s="1"/>
      <c r="AC95" s="1"/>
      <c r="AD95" s="1"/>
      <c r="AE95" s="1"/>
      <c r="BE95" s="4"/>
      <c r="CQ95" s="1"/>
    </row>
    <row r="96" spans="13:95">
      <c r="M96" s="1"/>
      <c r="N96" s="1"/>
      <c r="Q96" s="1"/>
      <c r="R96" s="1"/>
      <c r="S96" s="1"/>
      <c r="T96" s="1"/>
      <c r="U96" s="1"/>
      <c r="V96" s="1"/>
      <c r="W96" s="1"/>
      <c r="X96" s="1"/>
      <c r="Y96" s="1"/>
      <c r="AC96" s="1"/>
      <c r="AD96" s="1"/>
      <c r="AE96" s="1"/>
      <c r="BE96" s="4"/>
      <c r="CQ96" s="1"/>
    </row>
    <row r="97" spans="13:95">
      <c r="M97" s="1"/>
      <c r="N97" s="1"/>
      <c r="Q97" s="1"/>
      <c r="R97" s="1"/>
      <c r="S97" s="1"/>
      <c r="T97" s="1"/>
      <c r="U97" s="1"/>
      <c r="V97" s="1"/>
      <c r="W97" s="1"/>
      <c r="X97" s="1"/>
      <c r="Y97" s="1"/>
      <c r="AC97" s="1"/>
      <c r="AD97" s="1"/>
      <c r="AE97" s="1"/>
      <c r="BE97" s="4"/>
      <c r="CQ97" s="1"/>
    </row>
    <row r="98" spans="13:95">
      <c r="M98" s="1"/>
      <c r="N98" s="1"/>
      <c r="Q98" s="1"/>
      <c r="R98" s="1"/>
      <c r="S98" s="1"/>
      <c r="T98" s="1"/>
      <c r="U98" s="1"/>
      <c r="V98" s="1"/>
      <c r="W98" s="1"/>
      <c r="X98" s="1"/>
      <c r="Y98" s="1"/>
      <c r="AC98" s="1"/>
      <c r="AD98" s="1"/>
      <c r="AE98" s="1"/>
      <c r="BE98" s="4"/>
      <c r="CQ98" s="1"/>
    </row>
    <row r="99" spans="13:95">
      <c r="M99" s="1"/>
      <c r="N99" s="1"/>
      <c r="Q99" s="1"/>
      <c r="R99" s="1"/>
      <c r="S99" s="1"/>
      <c r="T99" s="1"/>
      <c r="U99" s="1"/>
      <c r="V99" s="1"/>
      <c r="W99" s="1"/>
      <c r="X99" s="1"/>
      <c r="Y99" s="1"/>
      <c r="AC99" s="1"/>
      <c r="AD99" s="1"/>
      <c r="AE99" s="1"/>
      <c r="BE99" s="4"/>
      <c r="CQ99" s="1"/>
    </row>
    <row r="100" spans="13:95">
      <c r="M100" s="1"/>
      <c r="N100" s="1"/>
      <c r="Q100" s="1"/>
      <c r="R100" s="1"/>
      <c r="S100" s="1"/>
      <c r="T100" s="1"/>
      <c r="U100" s="1"/>
      <c r="V100" s="1"/>
      <c r="W100" s="1"/>
      <c r="X100" s="1"/>
      <c r="Y100" s="1"/>
      <c r="AC100" s="1"/>
      <c r="AD100" s="1"/>
      <c r="AE100" s="1"/>
      <c r="BE100" s="4"/>
      <c r="CQ100" s="1"/>
    </row>
    <row r="101" spans="13:95">
      <c r="M101" s="1"/>
      <c r="N101" s="1"/>
      <c r="Q101" s="1"/>
      <c r="R101" s="1"/>
      <c r="S101" s="1"/>
      <c r="T101" s="1"/>
      <c r="U101" s="1"/>
      <c r="V101" s="1"/>
      <c r="W101" s="1"/>
      <c r="X101" s="1"/>
      <c r="Y101" s="1"/>
      <c r="AC101" s="1"/>
      <c r="AD101" s="1"/>
      <c r="AE101" s="1"/>
      <c r="BE101" s="4"/>
      <c r="CQ101" s="1"/>
    </row>
    <row r="102" spans="13:95">
      <c r="M102" s="1"/>
      <c r="N102" s="1"/>
      <c r="Q102" s="1"/>
      <c r="R102" s="1"/>
      <c r="S102" s="1"/>
      <c r="T102" s="1"/>
      <c r="U102" s="1"/>
      <c r="V102" s="1"/>
      <c r="W102" s="1"/>
      <c r="X102" s="1"/>
      <c r="Y102" s="1"/>
      <c r="AC102" s="1"/>
      <c r="AD102" s="1"/>
      <c r="AE102" s="1"/>
      <c r="BE102" s="4"/>
      <c r="CQ102" s="1"/>
    </row>
    <row r="103" spans="13:95">
      <c r="M103" s="1"/>
      <c r="N103" s="1"/>
      <c r="Q103" s="1"/>
      <c r="R103" s="1"/>
      <c r="S103" s="1"/>
      <c r="T103" s="1"/>
      <c r="U103" s="1"/>
      <c r="V103" s="1"/>
      <c r="W103" s="1"/>
      <c r="X103" s="1"/>
      <c r="Y103" s="1"/>
      <c r="AC103" s="1"/>
      <c r="AD103" s="1"/>
      <c r="AE103" s="1"/>
      <c r="CQ103" s="1"/>
    </row>
    <row r="104" spans="13:95">
      <c r="M104" s="1"/>
      <c r="N104" s="1"/>
      <c r="Q104" s="1"/>
      <c r="R104" s="1"/>
      <c r="S104" s="1"/>
      <c r="T104" s="1"/>
      <c r="U104" s="1"/>
      <c r="V104" s="1"/>
      <c r="W104" s="1"/>
      <c r="X104" s="1"/>
      <c r="Y104" s="1"/>
      <c r="AC104" s="1"/>
      <c r="AD104" s="1"/>
      <c r="AE104" s="1"/>
      <c r="CQ104" s="1"/>
    </row>
    <row r="105" spans="13:95">
      <c r="M105" s="1"/>
      <c r="N105" s="1"/>
      <c r="Q105" s="1"/>
      <c r="R105" s="1"/>
      <c r="S105" s="1"/>
      <c r="T105" s="1"/>
      <c r="U105" s="1"/>
      <c r="V105" s="1"/>
      <c r="W105" s="1"/>
      <c r="X105" s="1"/>
      <c r="Y105" s="1"/>
      <c r="AC105" s="1"/>
      <c r="AD105" s="1"/>
      <c r="AE105" s="1"/>
      <c r="CQ105" s="1"/>
    </row>
    <row r="106" spans="13:95">
      <c r="M106" s="1"/>
      <c r="N106" s="1"/>
      <c r="Q106" s="1"/>
      <c r="R106" s="1"/>
      <c r="S106" s="1"/>
      <c r="T106" s="1"/>
      <c r="U106" s="1"/>
      <c r="V106" s="1"/>
      <c r="W106" s="1"/>
      <c r="X106" s="1"/>
      <c r="Y106" s="1"/>
      <c r="AC106" s="1"/>
      <c r="AD106" s="1"/>
      <c r="AE106" s="1"/>
      <c r="CQ106" s="1"/>
    </row>
    <row r="107" spans="13:95">
      <c r="M107" s="1"/>
      <c r="N107" s="1"/>
      <c r="Q107" s="1"/>
      <c r="R107" s="1"/>
      <c r="S107" s="1"/>
      <c r="T107" s="1"/>
      <c r="U107" s="1"/>
      <c r="V107" s="1"/>
      <c r="W107" s="1"/>
      <c r="X107" s="1"/>
      <c r="Y107" s="1"/>
      <c r="AC107" s="1"/>
      <c r="AD107" s="1"/>
      <c r="AE107" s="1"/>
      <c r="CQ107" s="1"/>
    </row>
    <row r="108" spans="13:95">
      <c r="M108" s="1"/>
      <c r="N108" s="1"/>
      <c r="Q108" s="1"/>
      <c r="R108" s="1"/>
      <c r="S108" s="1"/>
      <c r="T108" s="1"/>
      <c r="U108" s="1"/>
      <c r="V108" s="1"/>
      <c r="W108" s="1"/>
      <c r="X108" s="1"/>
      <c r="Y108" s="1"/>
      <c r="AC108" s="1"/>
      <c r="AD108" s="1"/>
      <c r="AE108" s="1"/>
      <c r="CQ108" s="1"/>
    </row>
    <row r="109" spans="13:95">
      <c r="M109" s="1"/>
      <c r="N109" s="1"/>
      <c r="Q109" s="1"/>
      <c r="R109" s="1"/>
      <c r="S109" s="1"/>
      <c r="T109" s="1"/>
      <c r="U109" s="1"/>
      <c r="V109" s="1"/>
      <c r="W109" s="1"/>
      <c r="X109" s="1"/>
      <c r="Y109" s="1"/>
      <c r="AC109" s="1"/>
      <c r="AD109" s="1"/>
      <c r="AE109" s="1"/>
      <c r="CQ109" s="1"/>
    </row>
    <row r="110" spans="13:95">
      <c r="M110" s="1"/>
      <c r="N110" s="1"/>
      <c r="Q110" s="1"/>
      <c r="R110" s="1"/>
      <c r="S110" s="1"/>
      <c r="T110" s="1"/>
      <c r="U110" s="1"/>
      <c r="V110" s="1"/>
      <c r="W110" s="1"/>
      <c r="X110" s="1"/>
      <c r="Y110" s="1"/>
      <c r="AC110" s="1"/>
      <c r="AD110" s="1"/>
      <c r="AE110" s="1"/>
      <c r="CQ110" s="1"/>
    </row>
    <row r="111" spans="13:95">
      <c r="M111" s="1"/>
      <c r="N111" s="1"/>
      <c r="Q111" s="1"/>
      <c r="R111" s="1"/>
      <c r="S111" s="1"/>
      <c r="T111" s="1"/>
      <c r="U111" s="1"/>
      <c r="V111" s="1"/>
      <c r="W111" s="1"/>
      <c r="X111" s="1"/>
      <c r="Y111" s="1"/>
      <c r="AC111" s="1"/>
      <c r="AD111" s="1"/>
      <c r="AE111" s="1"/>
      <c r="CQ111" s="1"/>
    </row>
    <row r="112" spans="13:95">
      <c r="M112" s="1"/>
      <c r="N112" s="1"/>
      <c r="Q112" s="1"/>
      <c r="R112" s="1"/>
      <c r="S112" s="1"/>
      <c r="T112" s="1"/>
      <c r="U112" s="1"/>
      <c r="V112" s="1"/>
      <c r="W112" s="1"/>
      <c r="X112" s="1"/>
      <c r="Y112" s="1"/>
      <c r="AC112" s="1"/>
      <c r="AD112" s="1"/>
      <c r="AE112" s="1"/>
      <c r="CQ112" s="1"/>
    </row>
    <row r="113" spans="13:95">
      <c r="M113" s="1"/>
      <c r="N113" s="1"/>
      <c r="Q113" s="1"/>
      <c r="R113" s="1"/>
      <c r="S113" s="1"/>
      <c r="T113" s="1"/>
      <c r="U113" s="1"/>
      <c r="V113" s="1"/>
      <c r="W113" s="1"/>
      <c r="X113" s="1"/>
      <c r="Y113" s="1"/>
      <c r="AC113" s="1"/>
      <c r="AD113" s="1"/>
      <c r="AE113" s="1"/>
      <c r="CQ113" s="1"/>
    </row>
    <row r="114" spans="13:95">
      <c r="M114" s="1"/>
      <c r="N114" s="1"/>
      <c r="Q114" s="1"/>
      <c r="R114" s="1"/>
      <c r="S114" s="1"/>
      <c r="T114" s="1"/>
      <c r="U114" s="1"/>
      <c r="V114" s="1"/>
      <c r="W114" s="1"/>
      <c r="X114" s="1"/>
      <c r="Y114" s="1"/>
      <c r="AC114" s="1"/>
      <c r="AD114" s="1"/>
      <c r="AE114" s="1"/>
      <c r="CQ114" s="1"/>
    </row>
    <row r="115" spans="13:95">
      <c r="M115" s="1"/>
      <c r="N115" s="1"/>
      <c r="Q115" s="1"/>
      <c r="R115" s="1"/>
      <c r="S115" s="1"/>
      <c r="T115" s="1"/>
      <c r="U115" s="1"/>
      <c r="V115" s="1"/>
      <c r="W115" s="1"/>
      <c r="X115" s="1"/>
      <c r="Y115" s="1"/>
      <c r="AC115" s="1"/>
      <c r="AD115" s="1"/>
      <c r="AE115" s="1"/>
      <c r="CQ115" s="1"/>
    </row>
    <row r="116" spans="13:95">
      <c r="M116" s="1"/>
      <c r="N116" s="1"/>
      <c r="Q116" s="1"/>
      <c r="R116" s="1"/>
      <c r="S116" s="1"/>
      <c r="T116" s="1"/>
      <c r="U116" s="1"/>
      <c r="V116" s="1"/>
      <c r="W116" s="1"/>
      <c r="X116" s="1"/>
      <c r="Y116" s="1"/>
      <c r="AC116" s="1"/>
      <c r="AD116" s="1"/>
      <c r="AE116" s="1"/>
      <c r="CQ116" s="1"/>
    </row>
    <row r="117" spans="13:95">
      <c r="M117" s="1"/>
      <c r="N117" s="1"/>
      <c r="Q117" s="1"/>
      <c r="R117" s="1"/>
      <c r="S117" s="1"/>
      <c r="T117" s="1"/>
      <c r="U117" s="1"/>
      <c r="V117" s="1"/>
      <c r="W117" s="1"/>
      <c r="X117" s="1"/>
      <c r="Y117" s="1"/>
      <c r="AC117" s="1"/>
      <c r="AD117" s="1"/>
      <c r="AE117" s="1"/>
      <c r="CQ117" s="1"/>
    </row>
    <row r="118" spans="13:95">
      <c r="M118" s="1"/>
      <c r="N118" s="1"/>
      <c r="Q118" s="1"/>
      <c r="R118" s="1"/>
      <c r="S118" s="1"/>
      <c r="T118" s="1"/>
      <c r="U118" s="1"/>
      <c r="V118" s="1"/>
      <c r="W118" s="1"/>
      <c r="X118" s="1"/>
      <c r="Y118" s="1"/>
      <c r="AC118" s="1"/>
      <c r="AD118" s="1"/>
      <c r="AE118" s="1"/>
      <c r="CQ118" s="1"/>
    </row>
    <row r="119" spans="13:95">
      <c r="M119" s="1"/>
      <c r="N119" s="1"/>
      <c r="Q119" s="1"/>
      <c r="R119" s="1"/>
      <c r="S119" s="1"/>
      <c r="T119" s="1"/>
      <c r="U119" s="1"/>
      <c r="V119" s="1"/>
      <c r="W119" s="1"/>
      <c r="X119" s="1"/>
      <c r="Y119" s="1"/>
      <c r="AC119" s="1"/>
      <c r="AD119" s="1"/>
      <c r="AE119" s="1"/>
      <c r="CQ119" s="1"/>
    </row>
    <row r="120" spans="13:95">
      <c r="M120" s="1"/>
      <c r="N120" s="1"/>
      <c r="Q120" s="1"/>
      <c r="R120" s="1"/>
      <c r="S120" s="1"/>
      <c r="T120" s="1"/>
      <c r="U120" s="1"/>
      <c r="V120" s="1"/>
      <c r="W120" s="1"/>
      <c r="X120" s="1"/>
      <c r="Y120" s="1"/>
      <c r="AC120" s="1"/>
      <c r="AD120" s="1"/>
      <c r="AE120" s="1"/>
      <c r="CQ120" s="1"/>
    </row>
    <row r="121" spans="13:95">
      <c r="M121" s="1"/>
      <c r="N121" s="1"/>
      <c r="Q121" s="1"/>
      <c r="R121" s="1"/>
      <c r="S121" s="1"/>
      <c r="T121" s="1"/>
      <c r="U121" s="1"/>
      <c r="V121" s="1"/>
      <c r="W121" s="1"/>
      <c r="X121" s="1"/>
      <c r="Y121" s="1"/>
      <c r="AC121" s="1"/>
      <c r="AD121" s="1"/>
      <c r="AE121" s="1"/>
      <c r="CQ121" s="1"/>
    </row>
    <row r="122" spans="13:95">
      <c r="M122" s="1"/>
      <c r="N122" s="1"/>
      <c r="Q122" s="1"/>
      <c r="R122" s="1"/>
      <c r="S122" s="1"/>
      <c r="T122" s="1"/>
      <c r="U122" s="1"/>
      <c r="V122" s="1"/>
      <c r="W122" s="1"/>
      <c r="X122" s="1"/>
      <c r="Y122" s="1"/>
      <c r="AC122" s="1"/>
      <c r="AD122" s="1"/>
      <c r="AE122" s="1"/>
      <c r="CQ122" s="1"/>
    </row>
    <row r="123" spans="13:95">
      <c r="M123" s="1"/>
      <c r="N123" s="1"/>
      <c r="Q123" s="1"/>
      <c r="R123" s="1"/>
      <c r="S123" s="1"/>
      <c r="T123" s="1"/>
      <c r="U123" s="1"/>
      <c r="V123" s="1"/>
      <c r="W123" s="1"/>
      <c r="X123" s="1"/>
      <c r="Y123" s="1"/>
      <c r="AC123" s="1"/>
      <c r="AD123" s="1"/>
      <c r="AE123" s="1"/>
      <c r="CQ123" s="1"/>
    </row>
    <row r="124" spans="13:95">
      <c r="M124" s="1"/>
      <c r="N124" s="1"/>
      <c r="Q124" s="1"/>
      <c r="R124" s="1"/>
      <c r="S124" s="1"/>
      <c r="T124" s="1"/>
      <c r="U124" s="1"/>
      <c r="V124" s="1"/>
      <c r="W124" s="1"/>
      <c r="X124" s="1"/>
      <c r="Y124" s="1"/>
      <c r="AC124" s="1"/>
      <c r="AD124" s="1"/>
      <c r="AE124" s="1"/>
      <c r="CQ124" s="1"/>
    </row>
    <row r="125" spans="13:95">
      <c r="M125" s="1"/>
      <c r="N125" s="1"/>
      <c r="Q125" s="1"/>
      <c r="R125" s="1"/>
      <c r="S125" s="1"/>
      <c r="T125" s="1"/>
      <c r="U125" s="1"/>
      <c r="V125" s="1"/>
      <c r="W125" s="1"/>
      <c r="X125" s="1"/>
      <c r="Y125" s="1"/>
      <c r="AC125" s="1"/>
      <c r="AD125" s="1"/>
      <c r="AE125" s="1"/>
      <c r="CQ125" s="1"/>
    </row>
    <row r="126" spans="13:95">
      <c r="M126" s="1"/>
      <c r="N126" s="1"/>
      <c r="Q126" s="1"/>
      <c r="R126" s="1"/>
      <c r="S126" s="1"/>
      <c r="T126" s="1"/>
      <c r="U126" s="1"/>
      <c r="V126" s="1"/>
      <c r="W126" s="1"/>
      <c r="X126" s="1"/>
      <c r="Y126" s="1"/>
      <c r="AC126" s="1"/>
      <c r="AD126" s="1"/>
      <c r="AE126" s="1"/>
      <c r="CQ126" s="1"/>
    </row>
    <row r="127" spans="13:95">
      <c r="M127" s="1"/>
      <c r="N127" s="1"/>
      <c r="Q127" s="1"/>
      <c r="R127" s="1"/>
      <c r="S127" s="1"/>
      <c r="T127" s="1"/>
      <c r="U127" s="1"/>
      <c r="V127" s="1"/>
      <c r="W127" s="1"/>
      <c r="X127" s="1"/>
      <c r="Y127" s="1"/>
      <c r="AC127" s="1"/>
      <c r="AD127" s="1"/>
      <c r="AE127" s="1"/>
      <c r="CQ127" s="1"/>
    </row>
    <row r="128" spans="13:95">
      <c r="M128" s="1"/>
      <c r="N128" s="1"/>
      <c r="Q128" s="1"/>
      <c r="R128" s="1"/>
      <c r="S128" s="1"/>
      <c r="T128" s="1"/>
      <c r="U128" s="1"/>
      <c r="V128" s="1"/>
      <c r="W128" s="1"/>
      <c r="X128" s="1"/>
      <c r="Y128" s="1"/>
      <c r="AC128" s="1"/>
      <c r="AD128" s="1"/>
      <c r="AE128" s="1"/>
      <c r="CQ128" s="1"/>
    </row>
    <row r="129" spans="13:95">
      <c r="M129" s="1"/>
      <c r="N129" s="1"/>
      <c r="Q129" s="1"/>
      <c r="R129" s="1"/>
      <c r="S129" s="1"/>
      <c r="T129" s="1"/>
      <c r="U129" s="1"/>
      <c r="V129" s="1"/>
      <c r="W129" s="1"/>
      <c r="X129" s="1"/>
      <c r="Y129" s="1"/>
      <c r="AC129" s="1"/>
      <c r="AD129" s="1"/>
      <c r="AE129" s="1"/>
      <c r="CQ129" s="1"/>
    </row>
    <row r="130" spans="13:95">
      <c r="M130" s="1"/>
      <c r="N130" s="1"/>
      <c r="Q130" s="1"/>
      <c r="R130" s="1"/>
      <c r="S130" s="1"/>
      <c r="T130" s="1"/>
      <c r="U130" s="1"/>
      <c r="V130" s="1"/>
      <c r="W130" s="1"/>
      <c r="X130" s="1"/>
      <c r="Y130" s="1"/>
      <c r="AC130" s="1"/>
      <c r="AD130" s="1"/>
      <c r="AE130" s="1"/>
      <c r="CQ130" s="1"/>
    </row>
    <row r="131" spans="13:95">
      <c r="M131" s="1"/>
      <c r="N131" s="1"/>
      <c r="Q131" s="1"/>
      <c r="R131" s="1"/>
      <c r="S131" s="1"/>
      <c r="T131" s="1"/>
      <c r="U131" s="1"/>
      <c r="V131" s="1"/>
      <c r="W131" s="1"/>
      <c r="X131" s="1"/>
      <c r="Y131" s="1"/>
      <c r="AC131" s="1"/>
      <c r="AD131" s="1"/>
      <c r="AE131" s="1"/>
      <c r="CQ131" s="1"/>
    </row>
    <row r="132" spans="13:95">
      <c r="M132" s="1"/>
      <c r="N132" s="1"/>
      <c r="Q132" s="1"/>
      <c r="R132" s="1"/>
      <c r="S132" s="1"/>
      <c r="T132" s="1"/>
      <c r="U132" s="1"/>
      <c r="V132" s="1"/>
      <c r="W132" s="1"/>
      <c r="X132" s="1"/>
      <c r="Y132" s="1"/>
      <c r="AC132" s="1"/>
      <c r="AD132" s="1"/>
      <c r="AE132" s="1"/>
      <c r="CQ132" s="1"/>
    </row>
    <row r="133" spans="13:95">
      <c r="M133" s="1"/>
      <c r="N133" s="1"/>
      <c r="Q133" s="1"/>
      <c r="R133" s="1"/>
      <c r="S133" s="1"/>
      <c r="T133" s="1"/>
      <c r="U133" s="1"/>
      <c r="V133" s="1"/>
      <c r="W133" s="1"/>
      <c r="X133" s="1"/>
      <c r="Y133" s="1"/>
      <c r="AC133" s="1"/>
      <c r="AD133" s="1"/>
      <c r="AE133" s="1"/>
      <c r="CQ133" s="1"/>
    </row>
    <row r="134" spans="13:95">
      <c r="M134" s="1"/>
      <c r="N134" s="1"/>
      <c r="Q134" s="1"/>
      <c r="R134" s="1"/>
      <c r="S134" s="1"/>
      <c r="T134" s="1"/>
      <c r="U134" s="1"/>
      <c r="V134" s="1"/>
      <c r="W134" s="1"/>
      <c r="X134" s="1"/>
      <c r="Y134" s="1"/>
      <c r="AC134" s="1"/>
      <c r="AD134" s="1"/>
      <c r="AE134" s="1"/>
      <c r="CQ134" s="1"/>
    </row>
    <row r="135" spans="13:95">
      <c r="M135" s="1"/>
      <c r="N135" s="1"/>
      <c r="Q135" s="1"/>
      <c r="R135" s="1"/>
      <c r="S135" s="1"/>
      <c r="T135" s="1"/>
      <c r="U135" s="1"/>
      <c r="V135" s="1"/>
      <c r="W135" s="1"/>
      <c r="X135" s="1"/>
      <c r="Y135" s="1"/>
      <c r="AC135" s="1"/>
      <c r="AD135" s="1"/>
      <c r="AE135" s="1"/>
      <c r="CQ135" s="1"/>
    </row>
    <row r="136" spans="13:95">
      <c r="M136" s="1"/>
      <c r="N136" s="1"/>
      <c r="Q136" s="1"/>
      <c r="R136" s="1"/>
      <c r="S136" s="1"/>
      <c r="T136" s="1"/>
      <c r="U136" s="1"/>
      <c r="V136" s="1"/>
      <c r="W136" s="1"/>
      <c r="X136" s="1"/>
      <c r="Y136" s="1"/>
      <c r="AC136" s="1"/>
      <c r="AD136" s="1"/>
      <c r="AE136" s="1"/>
      <c r="CQ136" s="1"/>
    </row>
    <row r="137" spans="13:95">
      <c r="M137" s="1"/>
      <c r="N137" s="1"/>
      <c r="Q137" s="1"/>
      <c r="R137" s="1"/>
      <c r="S137" s="1"/>
      <c r="T137" s="1"/>
      <c r="U137" s="1"/>
      <c r="V137" s="1"/>
      <c r="W137" s="1"/>
      <c r="X137" s="1"/>
      <c r="Y137" s="1"/>
      <c r="AC137" s="1"/>
      <c r="AD137" s="1"/>
      <c r="AE137" s="1"/>
      <c r="CQ137" s="1"/>
    </row>
    <row r="138" spans="13:95">
      <c r="M138" s="1"/>
      <c r="N138" s="1"/>
      <c r="Q138" s="1"/>
      <c r="R138" s="1"/>
      <c r="S138" s="1"/>
      <c r="T138" s="1"/>
      <c r="U138" s="1"/>
      <c r="V138" s="1"/>
      <c r="W138" s="1"/>
      <c r="X138" s="1"/>
      <c r="Y138" s="1"/>
      <c r="AC138" s="1"/>
      <c r="AD138" s="1"/>
      <c r="AE138" s="1"/>
      <c r="CQ138" s="1"/>
    </row>
    <row r="139" spans="13:95">
      <c r="M139" s="1"/>
      <c r="N139" s="1"/>
      <c r="Q139" s="1"/>
      <c r="R139" s="1"/>
      <c r="S139" s="1"/>
      <c r="T139" s="1"/>
      <c r="U139" s="1"/>
      <c r="V139" s="1"/>
      <c r="W139" s="1"/>
      <c r="X139" s="1"/>
      <c r="Y139" s="1"/>
      <c r="AC139" s="1"/>
      <c r="AD139" s="1"/>
      <c r="AE139" s="1"/>
      <c r="CQ139" s="1"/>
    </row>
    <row r="140" spans="13:95">
      <c r="M140" s="1"/>
      <c r="N140" s="1"/>
      <c r="Q140" s="1"/>
      <c r="R140" s="1"/>
      <c r="S140" s="1"/>
      <c r="T140" s="1"/>
      <c r="U140" s="1"/>
      <c r="V140" s="1"/>
      <c r="W140" s="1"/>
      <c r="X140" s="1"/>
      <c r="Y140" s="1"/>
      <c r="AC140" s="1"/>
      <c r="AD140" s="1"/>
      <c r="AE140" s="1"/>
      <c r="BO140" s="4"/>
      <c r="CQ140" s="1"/>
    </row>
    <row r="141" spans="13:95">
      <c r="M141" s="1"/>
      <c r="N141" s="1"/>
      <c r="Q141" s="1"/>
      <c r="R141" s="1"/>
      <c r="S141" s="1"/>
      <c r="T141" s="1"/>
      <c r="U141" s="1"/>
      <c r="V141" s="1"/>
      <c r="W141" s="1"/>
      <c r="X141" s="1"/>
      <c r="Y141" s="1"/>
      <c r="AC141" s="1"/>
      <c r="AD141" s="1"/>
      <c r="AE141" s="1"/>
      <c r="BO141" s="4"/>
      <c r="CQ141" s="1"/>
    </row>
    <row r="142" spans="13:95">
      <c r="M142" s="1"/>
      <c r="N142" s="1"/>
      <c r="Q142" s="1"/>
      <c r="R142" s="1"/>
      <c r="S142" s="1"/>
      <c r="T142" s="1"/>
      <c r="U142" s="1"/>
      <c r="V142" s="1"/>
      <c r="W142" s="1"/>
      <c r="X142" s="1"/>
      <c r="Y142" s="1"/>
      <c r="AC142" s="1"/>
      <c r="AD142" s="1"/>
      <c r="AE142" s="1"/>
      <c r="BO142" s="4"/>
      <c r="CQ142" s="1"/>
    </row>
    <row r="143" spans="13:95">
      <c r="M143" s="1"/>
      <c r="N143" s="1"/>
      <c r="Q143" s="1"/>
      <c r="R143" s="1"/>
      <c r="S143" s="1"/>
      <c r="T143" s="1"/>
      <c r="U143" s="1"/>
      <c r="V143" s="1"/>
      <c r="W143" s="1"/>
      <c r="X143" s="1"/>
      <c r="Y143" s="1"/>
      <c r="AC143" s="1"/>
      <c r="AD143" s="1"/>
      <c r="AE143" s="1"/>
      <c r="BO143" s="4"/>
      <c r="CQ143" s="1"/>
    </row>
    <row r="144" spans="13:95">
      <c r="M144" s="1"/>
      <c r="N144" s="1"/>
      <c r="Q144" s="1"/>
      <c r="R144" s="1"/>
      <c r="S144" s="1"/>
      <c r="T144" s="1"/>
      <c r="U144" s="1"/>
      <c r="V144" s="1"/>
      <c r="W144" s="1"/>
      <c r="X144" s="1"/>
      <c r="Y144" s="1"/>
      <c r="AC144" s="1"/>
      <c r="AD144" s="1"/>
      <c r="AE144" s="1"/>
      <c r="BO144" s="4"/>
      <c r="CQ144" s="1"/>
    </row>
    <row r="145" spans="13:95">
      <c r="M145" s="1"/>
      <c r="N145" s="1"/>
      <c r="Q145" s="1"/>
      <c r="R145" s="1"/>
      <c r="S145" s="1"/>
      <c r="T145" s="1"/>
      <c r="U145" s="1"/>
      <c r="V145" s="1"/>
      <c r="W145" s="1"/>
      <c r="X145" s="1"/>
      <c r="Y145" s="1"/>
      <c r="AC145" s="1"/>
      <c r="AD145" s="1"/>
      <c r="AE145" s="1"/>
      <c r="BO145" s="4"/>
      <c r="CQ145" s="1"/>
    </row>
    <row r="146" spans="13:95">
      <c r="M146" s="1"/>
      <c r="N146" s="1"/>
      <c r="Q146" s="1"/>
      <c r="R146" s="1"/>
      <c r="S146" s="1"/>
      <c r="T146" s="1"/>
      <c r="U146" s="1"/>
      <c r="V146" s="1"/>
      <c r="W146" s="1"/>
      <c r="X146" s="1"/>
      <c r="Y146" s="1"/>
      <c r="AC146" s="1"/>
      <c r="AD146" s="1"/>
      <c r="AE146" s="1"/>
      <c r="BO146" s="4"/>
      <c r="CQ146" s="1"/>
    </row>
    <row r="147" spans="13:95">
      <c r="M147" s="1"/>
      <c r="N147" s="1"/>
      <c r="Q147" s="1"/>
      <c r="R147" s="1"/>
      <c r="S147" s="1"/>
      <c r="T147" s="1"/>
      <c r="U147" s="1"/>
      <c r="V147" s="1"/>
      <c r="W147" s="1"/>
      <c r="X147" s="1"/>
      <c r="Y147" s="1"/>
      <c r="AC147" s="1"/>
      <c r="AD147" s="1"/>
      <c r="AE147" s="1"/>
      <c r="BO147" s="4"/>
      <c r="CQ147" s="1"/>
    </row>
    <row r="148" spans="13:95">
      <c r="M148" s="1"/>
      <c r="N148" s="1"/>
      <c r="Q148" s="1"/>
      <c r="R148" s="1"/>
      <c r="S148" s="1"/>
      <c r="T148" s="1"/>
      <c r="U148" s="1"/>
      <c r="V148" s="1"/>
      <c r="W148" s="1"/>
      <c r="X148" s="1"/>
      <c r="Y148" s="1"/>
      <c r="AC148" s="1"/>
      <c r="AD148" s="1"/>
      <c r="AE148" s="1"/>
      <c r="BO148" s="4"/>
      <c r="CQ148" s="1"/>
    </row>
    <row r="149" spans="13:95">
      <c r="M149" s="1"/>
      <c r="N149" s="1"/>
      <c r="Q149" s="1"/>
      <c r="R149" s="1"/>
      <c r="S149" s="1"/>
      <c r="T149" s="1"/>
      <c r="U149" s="1"/>
      <c r="V149" s="1"/>
      <c r="W149" s="1"/>
      <c r="X149" s="1"/>
      <c r="Y149" s="1"/>
      <c r="AC149" s="1"/>
      <c r="AD149" s="1"/>
      <c r="AE149" s="1"/>
      <c r="BO149" s="4"/>
      <c r="CQ149" s="1"/>
    </row>
    <row r="150" spans="13:95">
      <c r="M150" s="1"/>
      <c r="N150" s="1"/>
      <c r="Q150" s="1"/>
      <c r="R150" s="1"/>
      <c r="S150" s="1"/>
      <c r="T150" s="1"/>
      <c r="U150" s="1"/>
      <c r="V150" s="1"/>
      <c r="W150" s="1"/>
      <c r="X150" s="1"/>
      <c r="Y150" s="1"/>
      <c r="AC150" s="1"/>
      <c r="AD150" s="1"/>
      <c r="AE150" s="1"/>
      <c r="BO150" s="4"/>
      <c r="CQ150" s="1"/>
    </row>
    <row r="151" spans="13:95">
      <c r="M151" s="1"/>
      <c r="N151" s="1"/>
      <c r="Q151" s="1"/>
      <c r="R151" s="1"/>
      <c r="S151" s="1"/>
      <c r="T151" s="1"/>
      <c r="U151" s="1"/>
      <c r="V151" s="1"/>
      <c r="W151" s="1"/>
      <c r="X151" s="1"/>
      <c r="Y151" s="1"/>
      <c r="AC151" s="1"/>
      <c r="AD151" s="1"/>
      <c r="AE151" s="1"/>
      <c r="BO151" s="4"/>
      <c r="CQ151" s="1"/>
    </row>
    <row r="152" spans="13:95">
      <c r="M152" s="1"/>
      <c r="N152" s="1"/>
      <c r="Q152" s="1"/>
      <c r="R152" s="1"/>
      <c r="S152" s="1"/>
      <c r="T152" s="1"/>
      <c r="U152" s="1"/>
      <c r="V152" s="1"/>
      <c r="W152" s="1"/>
      <c r="X152" s="1"/>
      <c r="Y152" s="1"/>
      <c r="AC152" s="1"/>
      <c r="AD152" s="1"/>
      <c r="AE152" s="1"/>
      <c r="BO152" s="4"/>
      <c r="CQ152" s="1"/>
    </row>
    <row r="153" spans="13:95">
      <c r="M153" s="1"/>
      <c r="N153" s="1"/>
      <c r="Q153" s="1"/>
      <c r="R153" s="1"/>
      <c r="S153" s="1"/>
      <c r="T153" s="1"/>
      <c r="U153" s="1"/>
      <c r="V153" s="1"/>
      <c r="W153" s="1"/>
      <c r="X153" s="1"/>
      <c r="Y153" s="1"/>
      <c r="AC153" s="1"/>
      <c r="AD153" s="1"/>
      <c r="AE153" s="1"/>
      <c r="BO153" s="4"/>
      <c r="CQ153" s="1"/>
    </row>
    <row r="154" spans="13:95">
      <c r="M154" s="1"/>
      <c r="N154" s="1"/>
      <c r="Q154" s="1"/>
      <c r="R154" s="1"/>
      <c r="S154" s="1"/>
      <c r="T154" s="1"/>
      <c r="U154" s="1"/>
      <c r="V154" s="1"/>
      <c r="W154" s="1"/>
      <c r="X154" s="1"/>
      <c r="Y154" s="1"/>
      <c r="AC154" s="1"/>
      <c r="AD154" s="1"/>
      <c r="AE154" s="1"/>
      <c r="BO154" s="4"/>
      <c r="CQ154" s="1"/>
    </row>
    <row r="155" spans="13:95">
      <c r="M155" s="1"/>
      <c r="N155" s="1"/>
      <c r="Q155" s="1"/>
      <c r="R155" s="1"/>
      <c r="S155" s="1"/>
      <c r="T155" s="1"/>
      <c r="U155" s="1"/>
      <c r="V155" s="1"/>
      <c r="W155" s="1"/>
      <c r="X155" s="1"/>
      <c r="Y155" s="1"/>
      <c r="AC155" s="1"/>
      <c r="AD155" s="1"/>
      <c r="AE155" s="1"/>
      <c r="BO155" s="4"/>
      <c r="CQ155" s="1"/>
    </row>
    <row r="156" spans="13:95">
      <c r="M156" s="1"/>
      <c r="N156" s="1"/>
      <c r="Q156" s="1"/>
      <c r="R156" s="1"/>
      <c r="S156" s="1"/>
      <c r="T156" s="1"/>
      <c r="U156" s="1"/>
      <c r="V156" s="1"/>
      <c r="W156" s="1"/>
      <c r="X156" s="1"/>
      <c r="Y156" s="1"/>
      <c r="AC156" s="1"/>
      <c r="AD156" s="1"/>
      <c r="AE156" s="1"/>
      <c r="BO156" s="4"/>
      <c r="CQ156" s="1"/>
    </row>
    <row r="157" spans="13:95">
      <c r="M157" s="1"/>
      <c r="N157" s="1"/>
      <c r="Q157" s="1"/>
      <c r="R157" s="1"/>
      <c r="S157" s="1"/>
      <c r="T157" s="1"/>
      <c r="U157" s="1"/>
      <c r="V157" s="1"/>
      <c r="W157" s="1"/>
      <c r="X157" s="1"/>
      <c r="Y157" s="1"/>
      <c r="AC157" s="1"/>
      <c r="AD157" s="1"/>
      <c r="AE157" s="1"/>
      <c r="BO157" s="4"/>
      <c r="CQ157" s="1"/>
    </row>
    <row r="158" spans="13:95">
      <c r="M158" s="1"/>
      <c r="N158" s="1"/>
      <c r="Q158" s="1"/>
      <c r="R158" s="1"/>
      <c r="S158" s="1"/>
      <c r="T158" s="1"/>
      <c r="U158" s="1"/>
      <c r="V158" s="1"/>
      <c r="W158" s="1"/>
      <c r="X158" s="1"/>
      <c r="Y158" s="1"/>
      <c r="AC158" s="1"/>
      <c r="AD158" s="1"/>
      <c r="AE158" s="1"/>
      <c r="BO158" s="4"/>
      <c r="CQ158" s="1"/>
    </row>
    <row r="159" spans="13:95">
      <c r="M159" s="1"/>
      <c r="N159" s="1"/>
      <c r="Q159" s="1"/>
      <c r="R159" s="1"/>
      <c r="S159" s="1"/>
      <c r="T159" s="1"/>
      <c r="U159" s="1"/>
      <c r="V159" s="1"/>
      <c r="W159" s="1"/>
      <c r="X159" s="1"/>
      <c r="Y159" s="1"/>
      <c r="AC159" s="1"/>
      <c r="AD159" s="1"/>
      <c r="AE159" s="1"/>
      <c r="BO159" s="4"/>
      <c r="CQ159" s="1"/>
    </row>
    <row r="160" spans="13:95">
      <c r="M160" s="1"/>
      <c r="N160" s="1"/>
      <c r="Q160" s="1"/>
      <c r="R160" s="1"/>
      <c r="S160" s="1"/>
      <c r="T160" s="1"/>
      <c r="U160" s="1"/>
      <c r="V160" s="1"/>
      <c r="W160" s="1"/>
      <c r="X160" s="1"/>
      <c r="Y160" s="1"/>
      <c r="AC160" s="1"/>
      <c r="AD160" s="1"/>
      <c r="AE160" s="1"/>
      <c r="BO160" s="4"/>
      <c r="CQ160" s="1"/>
    </row>
    <row r="161" spans="13:95">
      <c r="M161" s="1"/>
      <c r="N161" s="1"/>
      <c r="Q161" s="1"/>
      <c r="R161" s="1"/>
      <c r="S161" s="1"/>
      <c r="T161" s="1"/>
      <c r="U161" s="1"/>
      <c r="V161" s="1"/>
      <c r="W161" s="1"/>
      <c r="X161" s="1"/>
      <c r="Y161" s="1"/>
      <c r="AC161" s="1"/>
      <c r="AD161" s="1"/>
      <c r="AE161" s="1"/>
      <c r="BO161" s="4"/>
      <c r="CQ161" s="1"/>
    </row>
    <row r="162" spans="13:95">
      <c r="M162" s="1"/>
      <c r="N162" s="1"/>
      <c r="Q162" s="1"/>
      <c r="R162" s="1"/>
      <c r="S162" s="1"/>
      <c r="T162" s="1"/>
      <c r="U162" s="1"/>
      <c r="V162" s="1"/>
      <c r="W162" s="1"/>
      <c r="X162" s="1"/>
      <c r="Y162" s="1"/>
      <c r="AC162" s="1"/>
      <c r="AD162" s="1"/>
      <c r="AE162" s="1"/>
      <c r="BO162" s="4"/>
      <c r="CQ162" s="1"/>
    </row>
    <row r="163" spans="13:95">
      <c r="M163" s="1"/>
      <c r="N163" s="1"/>
      <c r="Q163" s="1"/>
      <c r="R163" s="1"/>
      <c r="S163" s="1"/>
      <c r="T163" s="1"/>
      <c r="U163" s="1"/>
      <c r="V163" s="1"/>
      <c r="W163" s="1"/>
      <c r="X163" s="1"/>
      <c r="Y163" s="1"/>
      <c r="AC163" s="1"/>
      <c r="AD163" s="1"/>
      <c r="AE163" s="1"/>
      <c r="BO163" s="4"/>
      <c r="CQ163" s="1"/>
    </row>
    <row r="164" spans="13:95">
      <c r="M164" s="1"/>
      <c r="N164" s="1"/>
      <c r="Q164" s="1"/>
      <c r="R164" s="1"/>
      <c r="S164" s="1"/>
      <c r="T164" s="1"/>
      <c r="U164" s="1"/>
      <c r="V164" s="1"/>
      <c r="W164" s="1"/>
      <c r="X164" s="1"/>
      <c r="Y164" s="1"/>
      <c r="AC164" s="1"/>
      <c r="AD164" s="1"/>
      <c r="AE164" s="1"/>
      <c r="BO164" s="4"/>
      <c r="CQ164" s="1"/>
    </row>
    <row r="165" spans="13:95">
      <c r="M165" s="1"/>
      <c r="N165" s="1"/>
      <c r="Q165" s="1"/>
      <c r="R165" s="1"/>
      <c r="S165" s="1"/>
      <c r="T165" s="1"/>
      <c r="U165" s="1"/>
      <c r="V165" s="1"/>
      <c r="W165" s="1"/>
      <c r="X165" s="1"/>
      <c r="Y165" s="1"/>
      <c r="AC165" s="1"/>
      <c r="AD165" s="1"/>
      <c r="AE165" s="1"/>
      <c r="BO165" s="4"/>
      <c r="CQ165" s="1"/>
    </row>
    <row r="166" spans="13:95">
      <c r="M166" s="1"/>
      <c r="N166" s="1"/>
      <c r="Q166" s="1"/>
      <c r="R166" s="1"/>
      <c r="S166" s="1"/>
      <c r="T166" s="1"/>
      <c r="U166" s="1"/>
      <c r="V166" s="1"/>
      <c r="W166" s="1"/>
      <c r="X166" s="1"/>
      <c r="Y166" s="1"/>
      <c r="AC166" s="1"/>
      <c r="AD166" s="1"/>
      <c r="AE166" s="1"/>
      <c r="BO166" s="4"/>
      <c r="CQ166" s="1"/>
    </row>
    <row r="167" spans="13:95">
      <c r="M167" s="1"/>
      <c r="N167" s="1"/>
      <c r="Q167" s="1"/>
      <c r="R167" s="1"/>
      <c r="S167" s="1"/>
      <c r="T167" s="1"/>
      <c r="U167" s="1"/>
      <c r="V167" s="1"/>
      <c r="W167" s="1"/>
      <c r="AC167" s="1"/>
      <c r="AD167" s="1"/>
      <c r="AE167" s="1"/>
      <c r="BO167" s="4"/>
      <c r="CQ167" s="1"/>
    </row>
    <row r="168" spans="13:95">
      <c r="M168" s="1"/>
      <c r="N168" s="1"/>
      <c r="Q168" s="1"/>
      <c r="R168" s="1"/>
      <c r="S168" s="1"/>
      <c r="T168" s="1"/>
      <c r="U168" s="1"/>
      <c r="V168" s="1"/>
      <c r="W168" s="1"/>
      <c r="AC168" s="1"/>
      <c r="AD168" s="1"/>
      <c r="AE168" s="1"/>
      <c r="BO168" s="4"/>
      <c r="CQ168" s="1"/>
    </row>
    <row r="169" spans="13:95">
      <c r="M169" s="1"/>
      <c r="N169" s="1"/>
      <c r="Q169" s="1"/>
      <c r="R169" s="1"/>
      <c r="S169" s="1"/>
      <c r="T169" s="1"/>
      <c r="U169" s="1"/>
      <c r="V169" s="1"/>
      <c r="W169" s="1"/>
      <c r="AC169" s="1"/>
      <c r="AD169" s="1"/>
      <c r="AE169" s="1"/>
      <c r="BO169" s="4"/>
      <c r="CQ169" s="1"/>
    </row>
    <row r="170" spans="13:95">
      <c r="M170" s="1"/>
      <c r="N170" s="1"/>
      <c r="Q170" s="1"/>
      <c r="R170" s="1"/>
      <c r="S170" s="1"/>
      <c r="T170" s="1"/>
      <c r="U170" s="1"/>
      <c r="V170" s="1"/>
      <c r="W170" s="1"/>
      <c r="AC170" s="1"/>
      <c r="AD170" s="1"/>
      <c r="AE170" s="1"/>
      <c r="BO170" s="4"/>
      <c r="CQ170" s="1"/>
    </row>
    <row r="171" spans="13:95">
      <c r="M171" s="1"/>
      <c r="N171" s="1"/>
      <c r="Q171" s="1"/>
      <c r="R171" s="1"/>
      <c r="S171" s="1"/>
      <c r="T171" s="1"/>
      <c r="U171" s="1"/>
      <c r="V171" s="1"/>
      <c r="W171" s="1"/>
      <c r="AC171" s="1"/>
      <c r="AD171" s="1"/>
      <c r="AE171" s="1"/>
      <c r="BO171" s="4"/>
      <c r="CQ171" s="1"/>
    </row>
    <row r="172" spans="13:95">
      <c r="M172" s="1"/>
      <c r="N172" s="1"/>
      <c r="Q172" s="1"/>
      <c r="R172" s="1"/>
      <c r="S172" s="1"/>
      <c r="T172" s="1"/>
      <c r="U172" s="1"/>
      <c r="V172" s="1"/>
      <c r="W172" s="1"/>
      <c r="AC172" s="1"/>
      <c r="AD172" s="1"/>
      <c r="AE172" s="1"/>
      <c r="BO172" s="4"/>
      <c r="CQ172" s="1"/>
    </row>
    <row r="173" spans="13:95">
      <c r="M173" s="1"/>
      <c r="N173" s="1"/>
      <c r="Q173" s="1"/>
      <c r="R173" s="1"/>
      <c r="S173" s="1"/>
      <c r="T173" s="1"/>
      <c r="U173" s="1"/>
      <c r="V173" s="1"/>
      <c r="W173" s="1"/>
      <c r="AC173" s="1"/>
      <c r="AD173" s="1"/>
      <c r="AE173" s="1"/>
      <c r="BO173" s="4"/>
      <c r="CQ173" s="1"/>
    </row>
    <row r="174" spans="13:95">
      <c r="M174" s="1"/>
      <c r="N174" s="1"/>
      <c r="Q174" s="1"/>
      <c r="R174" s="1"/>
      <c r="S174" s="1"/>
      <c r="T174" s="1"/>
      <c r="U174" s="1"/>
      <c r="V174" s="1"/>
      <c r="W174" s="1"/>
      <c r="AC174" s="1"/>
      <c r="AD174" s="1"/>
      <c r="AE174" s="1"/>
      <c r="BO174" s="4"/>
      <c r="CQ174" s="1"/>
    </row>
    <row r="175" spans="13:95">
      <c r="M175" s="1"/>
      <c r="N175" s="1"/>
      <c r="Q175" s="1"/>
      <c r="R175" s="1"/>
      <c r="S175" s="1"/>
      <c r="T175" s="1"/>
      <c r="U175" s="1"/>
      <c r="V175" s="1"/>
      <c r="W175" s="1"/>
      <c r="AC175" s="1"/>
      <c r="AD175" s="1"/>
      <c r="AE175" s="1"/>
      <c r="BO175" s="4"/>
      <c r="CQ175" s="1"/>
    </row>
    <row r="176" spans="13:95">
      <c r="N176" s="1"/>
      <c r="Q176" s="1"/>
      <c r="R176" s="1"/>
      <c r="S176" s="1"/>
      <c r="T176" s="1"/>
      <c r="U176" s="1"/>
      <c r="V176" s="1"/>
      <c r="W176" s="1"/>
      <c r="AC176" s="1"/>
      <c r="AD176" s="1"/>
      <c r="AE176" s="1"/>
      <c r="BO176" s="4"/>
      <c r="CQ176" s="1"/>
    </row>
    <row r="177" spans="14:95">
      <c r="N177" s="1"/>
      <c r="Q177" s="1"/>
      <c r="R177" s="1"/>
      <c r="S177" s="1"/>
      <c r="T177" s="1"/>
      <c r="U177" s="1"/>
      <c r="V177" s="1"/>
      <c r="W177" s="1"/>
      <c r="AC177" s="1"/>
      <c r="AD177" s="1"/>
      <c r="AE177" s="1"/>
      <c r="BO177" s="4"/>
      <c r="CQ177" s="1"/>
    </row>
    <row r="178" spans="14:95">
      <c r="N178" s="1"/>
      <c r="Q178" s="1"/>
      <c r="R178" s="1"/>
      <c r="S178" s="1"/>
      <c r="T178" s="1"/>
      <c r="U178" s="1"/>
      <c r="V178" s="1"/>
      <c r="W178" s="1"/>
      <c r="AC178" s="1"/>
      <c r="AD178" s="1"/>
      <c r="AE178" s="1"/>
      <c r="BO178" s="4"/>
      <c r="CQ178" s="1"/>
    </row>
    <row r="179" spans="14:95">
      <c r="N179" s="1"/>
      <c r="Q179" s="1"/>
      <c r="R179" s="1"/>
      <c r="S179" s="1"/>
      <c r="T179" s="1"/>
      <c r="U179" s="1"/>
      <c r="V179" s="1"/>
      <c r="W179" s="1"/>
      <c r="AC179" s="1"/>
      <c r="AD179" s="1"/>
      <c r="AE179" s="1"/>
      <c r="BO179" s="4"/>
      <c r="CQ179" s="1"/>
    </row>
    <row r="180" spans="14:95">
      <c r="N180" s="1"/>
      <c r="Q180" s="1"/>
      <c r="R180" s="1"/>
      <c r="S180" s="1"/>
      <c r="T180" s="1"/>
      <c r="U180" s="1"/>
      <c r="V180" s="1"/>
      <c r="W180" s="1"/>
      <c r="AC180" s="1"/>
      <c r="AD180" s="1"/>
      <c r="AE180" s="1"/>
      <c r="BO180" s="4"/>
      <c r="CQ180" s="1"/>
    </row>
    <row r="181" spans="14:95">
      <c r="N181" s="1"/>
      <c r="Q181" s="1"/>
      <c r="R181" s="1"/>
      <c r="S181" s="1"/>
      <c r="T181" s="1"/>
      <c r="U181" s="1"/>
      <c r="V181" s="1"/>
      <c r="W181" s="1"/>
      <c r="AC181" s="1"/>
      <c r="AD181" s="1"/>
      <c r="BO181" s="4"/>
      <c r="CQ181" s="1"/>
    </row>
    <row r="182" spans="14:95">
      <c r="N182" s="1"/>
      <c r="Q182" s="1"/>
      <c r="R182" s="1"/>
      <c r="S182" s="1"/>
      <c r="T182" s="1"/>
      <c r="U182" s="1"/>
      <c r="V182" s="1"/>
      <c r="W182" s="1"/>
      <c r="AC182" s="1"/>
      <c r="AD182" s="1"/>
      <c r="BO182" s="4"/>
      <c r="CQ182" s="1"/>
    </row>
    <row r="183" spans="14:95">
      <c r="N183" s="1"/>
      <c r="Q183" s="1"/>
      <c r="R183" s="1"/>
      <c r="S183" s="1"/>
      <c r="T183" s="1"/>
      <c r="U183" s="1"/>
      <c r="V183" s="1"/>
      <c r="W183" s="1"/>
      <c r="AC183" s="1"/>
      <c r="AD183" s="1"/>
      <c r="BO183" s="4"/>
      <c r="CQ183" s="1"/>
    </row>
    <row r="184" spans="14:95">
      <c r="N184" s="1"/>
      <c r="Q184" s="1"/>
      <c r="R184" s="1"/>
      <c r="S184" s="1"/>
      <c r="T184" s="1"/>
      <c r="U184" s="1"/>
      <c r="V184" s="1"/>
      <c r="W184" s="1"/>
      <c r="AC184" s="1"/>
      <c r="AD184" s="1"/>
      <c r="BO184" s="4"/>
      <c r="CQ184" s="1"/>
    </row>
    <row r="185" spans="14:95">
      <c r="N185" s="1"/>
      <c r="Q185" s="1"/>
      <c r="R185" s="1"/>
      <c r="S185" s="1"/>
      <c r="T185" s="1"/>
      <c r="U185" s="1"/>
      <c r="V185" s="1"/>
      <c r="W185" s="1"/>
      <c r="AC185" s="1"/>
      <c r="AD185" s="1"/>
      <c r="BO185" s="4"/>
      <c r="CQ185" s="1"/>
    </row>
    <row r="186" spans="14:95">
      <c r="N186" s="1"/>
      <c r="Q186" s="1"/>
      <c r="R186" s="1"/>
      <c r="S186" s="1"/>
      <c r="T186" s="1"/>
      <c r="U186" s="1"/>
      <c r="V186" s="1"/>
      <c r="W186" s="1"/>
      <c r="AC186" s="1"/>
      <c r="AD186" s="1"/>
      <c r="BO186" s="4"/>
      <c r="CQ186" s="1"/>
    </row>
    <row r="187" spans="14:95">
      <c r="N187" s="1"/>
      <c r="Q187" s="1"/>
      <c r="R187" s="1"/>
      <c r="S187" s="1"/>
      <c r="T187" s="1"/>
      <c r="U187" s="1"/>
      <c r="V187" s="1"/>
      <c r="W187" s="1"/>
      <c r="AC187" s="1"/>
      <c r="AD187" s="1"/>
      <c r="BO187" s="4"/>
      <c r="CQ187" s="1"/>
    </row>
    <row r="188" spans="14:95">
      <c r="N188" s="1"/>
      <c r="Q188" s="1"/>
      <c r="R188" s="1"/>
      <c r="S188" s="1"/>
      <c r="T188" s="1"/>
      <c r="U188" s="1"/>
      <c r="V188" s="1"/>
      <c r="W188" s="1"/>
      <c r="AC188" s="1"/>
      <c r="AD188" s="1"/>
      <c r="BO188" s="4"/>
      <c r="CQ188" s="1"/>
    </row>
    <row r="189" spans="14:95">
      <c r="N189" s="1"/>
      <c r="Q189" s="1"/>
      <c r="R189" s="1"/>
      <c r="S189" s="1"/>
      <c r="T189" s="1"/>
      <c r="U189" s="1"/>
      <c r="V189" s="1"/>
      <c r="W189" s="1"/>
      <c r="AC189" s="1"/>
      <c r="AD189" s="1"/>
      <c r="BO189" s="4"/>
      <c r="CQ189" s="1"/>
    </row>
    <row r="190" spans="14:95">
      <c r="N190" s="1"/>
      <c r="Q190" s="1"/>
      <c r="R190" s="1"/>
      <c r="S190" s="1"/>
      <c r="W190" s="1"/>
      <c r="AC190" s="1"/>
      <c r="AD190" s="1"/>
      <c r="BO190" s="4"/>
      <c r="CQ190" s="1"/>
    </row>
    <row r="191" spans="14:95">
      <c r="N191" s="1"/>
      <c r="Q191" s="1"/>
      <c r="R191" s="1"/>
      <c r="S191" s="1"/>
      <c r="W191" s="1"/>
      <c r="AC191" s="1"/>
      <c r="AD191" s="1"/>
      <c r="BO191" s="4"/>
      <c r="CQ191" s="1"/>
    </row>
    <row r="192" spans="14:95">
      <c r="N192" s="1"/>
      <c r="Q192" s="1"/>
      <c r="W192" s="1"/>
      <c r="AC192" s="1"/>
      <c r="AD192" s="1"/>
      <c r="BO192" s="4"/>
      <c r="CQ192" s="1"/>
    </row>
    <row r="193" spans="14:95">
      <c r="N193" s="1"/>
      <c r="W193" s="1"/>
      <c r="AC193" s="1"/>
      <c r="AD193" s="1"/>
      <c r="BO193" s="4"/>
      <c r="CQ193" s="1"/>
    </row>
    <row r="194" spans="14:95">
      <c r="N194" s="1"/>
      <c r="W194" s="1"/>
      <c r="AC194" s="1"/>
      <c r="AD194" s="1"/>
      <c r="BO194" s="4"/>
      <c r="CQ194" s="1"/>
    </row>
    <row r="195" spans="14:95">
      <c r="N195" s="1"/>
      <c r="AC195" s="1"/>
      <c r="AD195" s="1"/>
      <c r="BO195" s="4"/>
      <c r="CQ195" s="1"/>
    </row>
    <row r="196" spans="14:95">
      <c r="N196" s="1"/>
      <c r="AC196" s="1"/>
      <c r="AD196" s="1"/>
      <c r="BO196" s="4"/>
      <c r="CQ196" s="1"/>
    </row>
    <row r="197" spans="14:95">
      <c r="N197" s="1"/>
      <c r="BO197" s="4"/>
      <c r="CQ197" s="1"/>
    </row>
    <row r="198" spans="14:95">
      <c r="N198" s="1"/>
      <c r="BO198" s="4"/>
      <c r="CQ198" s="1"/>
    </row>
    <row r="199" spans="14:95">
      <c r="BO199" s="4"/>
      <c r="CQ199" s="1"/>
    </row>
    <row r="200" spans="14:95">
      <c r="BO200" s="4"/>
      <c r="CQ200" s="1"/>
    </row>
    <row r="201" spans="14:95">
      <c r="BO201" s="4"/>
      <c r="CQ201" s="1"/>
    </row>
    <row r="202" spans="14:95">
      <c r="BO202" s="4"/>
      <c r="CQ202" s="1"/>
    </row>
    <row r="203" spans="14:95">
      <c r="BO203" s="4"/>
      <c r="CQ203" s="1"/>
    </row>
    <row r="204" spans="14:95">
      <c r="BO204" s="4"/>
      <c r="CQ204" s="1"/>
    </row>
    <row r="205" spans="14:95">
      <c r="BO205" s="4"/>
      <c r="CQ205" s="1"/>
    </row>
    <row r="206" spans="14:95">
      <c r="BO206" s="4"/>
      <c r="CQ206" s="1"/>
    </row>
    <row r="207" spans="14:95">
      <c r="BO207" s="4"/>
    </row>
  </sheetData>
  <mergeCells count="986">
    <mergeCell ref="AM4:AO4"/>
    <mergeCell ref="B5:D5"/>
    <mergeCell ref="F5:H5"/>
    <mergeCell ref="I5:K5"/>
    <mergeCell ref="L5:N5"/>
    <mergeCell ref="O5:Q5"/>
    <mergeCell ref="R5:T5"/>
    <mergeCell ref="U5:W5"/>
    <mergeCell ref="X5:Z5"/>
    <mergeCell ref="AA5:AC5"/>
    <mergeCell ref="U4:W4"/>
    <mergeCell ref="X4:Z4"/>
    <mergeCell ref="AA4:AC4"/>
    <mergeCell ref="AD4:AF4"/>
    <mergeCell ref="AG4:AI4"/>
    <mergeCell ref="AJ4:AL4"/>
    <mergeCell ref="B4:E4"/>
    <mergeCell ref="F4:H4"/>
    <mergeCell ref="I4:K4"/>
    <mergeCell ref="L4:N4"/>
    <mergeCell ref="O4:Q4"/>
    <mergeCell ref="R4:T4"/>
    <mergeCell ref="AD5:AF5"/>
    <mergeCell ref="AG5:AI5"/>
    <mergeCell ref="AJ5:AL5"/>
    <mergeCell ref="AM5:AO5"/>
    <mergeCell ref="B6:D6"/>
    <mergeCell ref="F6:H6"/>
    <mergeCell ref="I6:K6"/>
    <mergeCell ref="L6:N6"/>
    <mergeCell ref="O6:Q6"/>
    <mergeCell ref="R6:T6"/>
    <mergeCell ref="BS6:BW6"/>
    <mergeCell ref="AM6:AO6"/>
    <mergeCell ref="AR6:AV6"/>
    <mergeCell ref="AW6:BA6"/>
    <mergeCell ref="BC6:BG6"/>
    <mergeCell ref="BH6:BL6"/>
    <mergeCell ref="BN6:BR6"/>
    <mergeCell ref="U6:W6"/>
    <mergeCell ref="X6:Z6"/>
    <mergeCell ref="AA6:AC6"/>
    <mergeCell ref="AD6:AF6"/>
    <mergeCell ref="AG6:AI6"/>
    <mergeCell ref="AJ6:AL6"/>
    <mergeCell ref="B7:D7"/>
    <mergeCell ref="F7:H7"/>
    <mergeCell ref="I7:K7"/>
    <mergeCell ref="L7:N7"/>
    <mergeCell ref="O7:Q7"/>
    <mergeCell ref="R7:T7"/>
    <mergeCell ref="U7:W7"/>
    <mergeCell ref="X7:Z7"/>
    <mergeCell ref="AA7:AC7"/>
    <mergeCell ref="BU7:BW7"/>
    <mergeCell ref="B8:D8"/>
    <mergeCell ref="F8:H8"/>
    <mergeCell ref="I8:K8"/>
    <mergeCell ref="L8:N8"/>
    <mergeCell ref="O8:Q8"/>
    <mergeCell ref="R8:T8"/>
    <mergeCell ref="U8:W8"/>
    <mergeCell ref="X8:Z8"/>
    <mergeCell ref="AA8:AC8"/>
    <mergeCell ref="AY7:BA7"/>
    <mergeCell ref="BD7:BF7"/>
    <mergeCell ref="BG7:BI7"/>
    <mergeCell ref="BJ7:BL7"/>
    <mergeCell ref="BO7:BQ7"/>
    <mergeCell ref="BR7:BT7"/>
    <mergeCell ref="AD7:AF7"/>
    <mergeCell ref="AG7:AI7"/>
    <mergeCell ref="AJ7:AL7"/>
    <mergeCell ref="AM7:AO7"/>
    <mergeCell ref="AS7:AU7"/>
    <mergeCell ref="AV7:AX7"/>
    <mergeCell ref="BU8:BW8"/>
    <mergeCell ref="AY8:BA8"/>
    <mergeCell ref="B9:D9"/>
    <mergeCell ref="F9:H9"/>
    <mergeCell ref="I9:K9"/>
    <mergeCell ref="L9:N9"/>
    <mergeCell ref="O9:Q9"/>
    <mergeCell ref="R9:T9"/>
    <mergeCell ref="U9:W9"/>
    <mergeCell ref="X9:Z9"/>
    <mergeCell ref="AA9:AC9"/>
    <mergeCell ref="BD8:BF8"/>
    <mergeCell ref="BG8:BI8"/>
    <mergeCell ref="BJ8:BL8"/>
    <mergeCell ref="BO8:BQ8"/>
    <mergeCell ref="BR8:BT8"/>
    <mergeCell ref="AD8:AF8"/>
    <mergeCell ref="AG8:AI8"/>
    <mergeCell ref="AJ8:AL8"/>
    <mergeCell ref="AM8:AO8"/>
    <mergeCell ref="AS8:AU8"/>
    <mergeCell ref="AV8:AX8"/>
    <mergeCell ref="BU9:BW9"/>
    <mergeCell ref="B10:D10"/>
    <mergeCell ref="F10:H10"/>
    <mergeCell ref="I10:K10"/>
    <mergeCell ref="L10:N10"/>
    <mergeCell ref="O10:Q10"/>
    <mergeCell ref="R10:T10"/>
    <mergeCell ref="U10:W10"/>
    <mergeCell ref="X10:Z10"/>
    <mergeCell ref="AA10:AC10"/>
    <mergeCell ref="AY9:BA9"/>
    <mergeCell ref="BD9:BF9"/>
    <mergeCell ref="BG9:BI9"/>
    <mergeCell ref="BJ9:BL9"/>
    <mergeCell ref="BO9:BQ9"/>
    <mergeCell ref="BR9:BT9"/>
    <mergeCell ref="AD9:AF9"/>
    <mergeCell ref="AG9:AI9"/>
    <mergeCell ref="AJ9:AL9"/>
    <mergeCell ref="AM9:AO9"/>
    <mergeCell ref="AS9:AU9"/>
    <mergeCell ref="AV9:AX9"/>
    <mergeCell ref="BU10:BW10"/>
    <mergeCell ref="AY10:BA10"/>
    <mergeCell ref="B11:D11"/>
    <mergeCell ref="F11:H11"/>
    <mergeCell ref="I11:K11"/>
    <mergeCell ref="L11:N11"/>
    <mergeCell ref="O11:Q11"/>
    <mergeCell ref="R11:T11"/>
    <mergeCell ref="U11:W11"/>
    <mergeCell ref="X11:Z11"/>
    <mergeCell ref="AA11:AC11"/>
    <mergeCell ref="BD10:BF10"/>
    <mergeCell ref="BG10:BI10"/>
    <mergeCell ref="BJ10:BL10"/>
    <mergeCell ref="BO10:BQ10"/>
    <mergeCell ref="BR10:BT10"/>
    <mergeCell ref="AD10:AF10"/>
    <mergeCell ref="AG10:AI10"/>
    <mergeCell ref="AJ10:AL10"/>
    <mergeCell ref="AM10:AO10"/>
    <mergeCell ref="AS10:AU10"/>
    <mergeCell ref="AV10:AX10"/>
    <mergeCell ref="BU11:BW11"/>
    <mergeCell ref="B12:D12"/>
    <mergeCell ref="F12:H12"/>
    <mergeCell ref="I12:K12"/>
    <mergeCell ref="L12:N12"/>
    <mergeCell ref="O12:Q12"/>
    <mergeCell ref="R12:T12"/>
    <mergeCell ref="U12:W12"/>
    <mergeCell ref="X12:Z12"/>
    <mergeCell ref="AA12:AC12"/>
    <mergeCell ref="AY11:BA11"/>
    <mergeCell ref="BD11:BF11"/>
    <mergeCell ref="BG11:BI11"/>
    <mergeCell ref="BJ11:BL11"/>
    <mergeCell ref="BO11:BQ11"/>
    <mergeCell ref="BR11:BT11"/>
    <mergeCell ref="AD11:AF11"/>
    <mergeCell ref="AG11:AI11"/>
    <mergeCell ref="AJ11:AL11"/>
    <mergeCell ref="AM11:AO11"/>
    <mergeCell ref="AS11:AU11"/>
    <mergeCell ref="AV11:AX11"/>
    <mergeCell ref="AD12:AF12"/>
    <mergeCell ref="AG12:AI12"/>
    <mergeCell ref="AJ12:AL12"/>
    <mergeCell ref="AM12:AO12"/>
    <mergeCell ref="B13:D13"/>
    <mergeCell ref="F13:H13"/>
    <mergeCell ref="I13:K13"/>
    <mergeCell ref="L13:N13"/>
    <mergeCell ref="O13:Q13"/>
    <mergeCell ref="R13:T13"/>
    <mergeCell ref="BS13:BW13"/>
    <mergeCell ref="AM13:AO13"/>
    <mergeCell ref="AR13:AV13"/>
    <mergeCell ref="AW13:BA13"/>
    <mergeCell ref="BC13:BG13"/>
    <mergeCell ref="BH13:BL13"/>
    <mergeCell ref="BN13:BR13"/>
    <mergeCell ref="U13:W13"/>
    <mergeCell ref="X13:Z13"/>
    <mergeCell ref="AA13:AC13"/>
    <mergeCell ref="AD13:AF13"/>
    <mergeCell ref="AG13:AI13"/>
    <mergeCell ref="AJ13:AL13"/>
    <mergeCell ref="B14:D14"/>
    <mergeCell ref="F14:H14"/>
    <mergeCell ref="I14:K14"/>
    <mergeCell ref="L14:N14"/>
    <mergeCell ref="O14:Q14"/>
    <mergeCell ref="R14:T14"/>
    <mergeCell ref="U14:W14"/>
    <mergeCell ref="X14:Z14"/>
    <mergeCell ref="AA14:AC14"/>
    <mergeCell ref="BU14:BW14"/>
    <mergeCell ref="B15:D15"/>
    <mergeCell ref="F15:H15"/>
    <mergeCell ref="I15:K15"/>
    <mergeCell ref="L15:N15"/>
    <mergeCell ref="O15:Q15"/>
    <mergeCell ref="R15:T15"/>
    <mergeCell ref="U15:W15"/>
    <mergeCell ref="X15:Z15"/>
    <mergeCell ref="AA15:AC15"/>
    <mergeCell ref="AY14:BA14"/>
    <mergeCell ref="BD14:BF14"/>
    <mergeCell ref="BG14:BI14"/>
    <mergeCell ref="BJ14:BL14"/>
    <mergeCell ref="BO14:BQ14"/>
    <mergeCell ref="BR14:BT14"/>
    <mergeCell ref="AD14:AF14"/>
    <mergeCell ref="AG14:AI14"/>
    <mergeCell ref="AJ14:AL14"/>
    <mergeCell ref="AM14:AO14"/>
    <mergeCell ref="AS14:AU14"/>
    <mergeCell ref="AV14:AX14"/>
    <mergeCell ref="BU15:BW15"/>
    <mergeCell ref="AY15:BA15"/>
    <mergeCell ref="B16:D16"/>
    <mergeCell ref="F16:H16"/>
    <mergeCell ref="I16:K16"/>
    <mergeCell ref="L16:N16"/>
    <mergeCell ref="O16:Q16"/>
    <mergeCell ref="R16:T16"/>
    <mergeCell ref="U16:W16"/>
    <mergeCell ref="X16:Z16"/>
    <mergeCell ref="AA16:AC16"/>
    <mergeCell ref="BD15:BF15"/>
    <mergeCell ref="BG15:BI15"/>
    <mergeCell ref="BJ15:BL15"/>
    <mergeCell ref="BO15:BQ15"/>
    <mergeCell ref="BR15:BT15"/>
    <mergeCell ref="AD15:AF15"/>
    <mergeCell ref="AG15:AI15"/>
    <mergeCell ref="AJ15:AL15"/>
    <mergeCell ref="AM15:AO15"/>
    <mergeCell ref="AS15:AU15"/>
    <mergeCell ref="AV15:AX15"/>
    <mergeCell ref="BU16:BW16"/>
    <mergeCell ref="B17:D17"/>
    <mergeCell ref="F17:H17"/>
    <mergeCell ref="I17:K17"/>
    <mergeCell ref="L17:N17"/>
    <mergeCell ref="O17:Q17"/>
    <mergeCell ref="R17:T17"/>
    <mergeCell ref="U17:W17"/>
    <mergeCell ref="X17:Z17"/>
    <mergeCell ref="AA17:AC17"/>
    <mergeCell ref="AY16:BA16"/>
    <mergeCell ref="BD16:BF16"/>
    <mergeCell ref="BG16:BI16"/>
    <mergeCell ref="BJ16:BL16"/>
    <mergeCell ref="BO16:BQ16"/>
    <mergeCell ref="BR16:BT16"/>
    <mergeCell ref="AD16:AF16"/>
    <mergeCell ref="AG16:AI16"/>
    <mergeCell ref="AJ16:AL16"/>
    <mergeCell ref="AM16:AO16"/>
    <mergeCell ref="AS16:AU16"/>
    <mergeCell ref="AV16:AX16"/>
    <mergeCell ref="BU17:BW17"/>
    <mergeCell ref="AY17:BA17"/>
    <mergeCell ref="B18:D18"/>
    <mergeCell ref="F18:H18"/>
    <mergeCell ref="I18:K18"/>
    <mergeCell ref="L18:N18"/>
    <mergeCell ref="O18:Q18"/>
    <mergeCell ref="R18:T18"/>
    <mergeCell ref="U18:W18"/>
    <mergeCell ref="X18:Z18"/>
    <mergeCell ref="AA18:AC18"/>
    <mergeCell ref="BD17:BF17"/>
    <mergeCell ref="BG17:BI17"/>
    <mergeCell ref="BJ17:BL17"/>
    <mergeCell ref="BO17:BQ17"/>
    <mergeCell ref="BR17:BT17"/>
    <mergeCell ref="AD17:AF17"/>
    <mergeCell ref="AG17:AI17"/>
    <mergeCell ref="AJ17:AL17"/>
    <mergeCell ref="AM17:AO17"/>
    <mergeCell ref="AS17:AU17"/>
    <mergeCell ref="AV17:AX17"/>
    <mergeCell ref="BU18:BW18"/>
    <mergeCell ref="B19:D19"/>
    <mergeCell ref="F19:H19"/>
    <mergeCell ref="I19:K19"/>
    <mergeCell ref="L19:N19"/>
    <mergeCell ref="O19:Q19"/>
    <mergeCell ref="R19:T19"/>
    <mergeCell ref="U19:W19"/>
    <mergeCell ref="X19:Z19"/>
    <mergeCell ref="AA19:AC19"/>
    <mergeCell ref="AY18:BA18"/>
    <mergeCell ref="BD18:BF18"/>
    <mergeCell ref="BG18:BI18"/>
    <mergeCell ref="BJ18:BL18"/>
    <mergeCell ref="BO18:BQ18"/>
    <mergeCell ref="BR18:BT18"/>
    <mergeCell ref="AD18:AF18"/>
    <mergeCell ref="AG18:AI18"/>
    <mergeCell ref="AJ18:AL18"/>
    <mergeCell ref="AM18:AO18"/>
    <mergeCell ref="AS18:AU18"/>
    <mergeCell ref="AV18:AX18"/>
    <mergeCell ref="AD19:AF19"/>
    <mergeCell ref="AG19:AI19"/>
    <mergeCell ref="AJ19:AL19"/>
    <mergeCell ref="AM19:AO19"/>
    <mergeCell ref="B20:D20"/>
    <mergeCell ref="F20:H20"/>
    <mergeCell ref="I20:K20"/>
    <mergeCell ref="L20:N20"/>
    <mergeCell ref="O20:Q20"/>
    <mergeCell ref="R20:T20"/>
    <mergeCell ref="BS20:BW20"/>
    <mergeCell ref="AM20:AO20"/>
    <mergeCell ref="AR20:AV20"/>
    <mergeCell ref="AW20:BA20"/>
    <mergeCell ref="BC20:BG20"/>
    <mergeCell ref="BH20:BL20"/>
    <mergeCell ref="BN20:BR20"/>
    <mergeCell ref="U20:W20"/>
    <mergeCell ref="X20:Z20"/>
    <mergeCell ref="AA20:AC20"/>
    <mergeCell ref="AD20:AF20"/>
    <mergeCell ref="AG20:AI20"/>
    <mergeCell ref="AJ20:AL20"/>
    <mergeCell ref="B21:D21"/>
    <mergeCell ref="F21:H21"/>
    <mergeCell ref="I21:K21"/>
    <mergeCell ref="L21:N21"/>
    <mergeCell ref="O21:Q21"/>
    <mergeCell ref="R21:T21"/>
    <mergeCell ref="U21:W21"/>
    <mergeCell ref="X21:Z21"/>
    <mergeCell ref="AA21:AC21"/>
    <mergeCell ref="BU21:BW21"/>
    <mergeCell ref="B22:D22"/>
    <mergeCell ref="F22:H22"/>
    <mergeCell ref="I22:K22"/>
    <mergeCell ref="L22:N22"/>
    <mergeCell ref="O22:Q22"/>
    <mergeCell ref="R22:T22"/>
    <mergeCell ref="U22:W22"/>
    <mergeCell ref="X22:Z22"/>
    <mergeCell ref="AA22:AC22"/>
    <mergeCell ref="AY21:BA21"/>
    <mergeCell ref="BD21:BF21"/>
    <mergeCell ref="BG21:BI21"/>
    <mergeCell ref="BJ21:BL21"/>
    <mergeCell ref="BO21:BQ21"/>
    <mergeCell ref="BR21:BT21"/>
    <mergeCell ref="AD21:AF21"/>
    <mergeCell ref="AG21:AI21"/>
    <mergeCell ref="AJ21:AL21"/>
    <mergeCell ref="AM21:AO21"/>
    <mergeCell ref="AS21:AU21"/>
    <mergeCell ref="AV21:AX21"/>
    <mergeCell ref="BU22:BW22"/>
    <mergeCell ref="AY22:BA22"/>
    <mergeCell ref="B23:D23"/>
    <mergeCell ref="F23:H23"/>
    <mergeCell ref="I23:K23"/>
    <mergeCell ref="L23:N23"/>
    <mergeCell ref="O23:Q23"/>
    <mergeCell ref="R23:T23"/>
    <mergeCell ref="U23:W23"/>
    <mergeCell ref="X23:Z23"/>
    <mergeCell ref="AA23:AC23"/>
    <mergeCell ref="BD22:BF22"/>
    <mergeCell ref="BG22:BI22"/>
    <mergeCell ref="BJ22:BL22"/>
    <mergeCell ref="BO22:BQ22"/>
    <mergeCell ref="BR22:BT22"/>
    <mergeCell ref="AD22:AF22"/>
    <mergeCell ref="AG22:AI22"/>
    <mergeCell ref="AJ22:AL22"/>
    <mergeCell ref="AM22:AO22"/>
    <mergeCell ref="AS22:AU22"/>
    <mergeCell ref="AV22:AX22"/>
    <mergeCell ref="BU23:BW23"/>
    <mergeCell ref="B24:D24"/>
    <mergeCell ref="F24:H24"/>
    <mergeCell ref="I24:K24"/>
    <mergeCell ref="L24:N24"/>
    <mergeCell ref="O24:Q24"/>
    <mergeCell ref="R24:T24"/>
    <mergeCell ref="U24:W24"/>
    <mergeCell ref="X24:Z24"/>
    <mergeCell ref="AA24:AC24"/>
    <mergeCell ref="AY23:BA23"/>
    <mergeCell ref="BD23:BF23"/>
    <mergeCell ref="BG23:BI23"/>
    <mergeCell ref="BJ23:BL23"/>
    <mergeCell ref="BO23:BQ23"/>
    <mergeCell ref="BR23:BT23"/>
    <mergeCell ref="AD23:AF23"/>
    <mergeCell ref="AG23:AI23"/>
    <mergeCell ref="AJ23:AL23"/>
    <mergeCell ref="AM23:AO23"/>
    <mergeCell ref="AS23:AU23"/>
    <mergeCell ref="AV23:AX23"/>
    <mergeCell ref="BU24:BW24"/>
    <mergeCell ref="AY24:BA24"/>
    <mergeCell ref="B25:D25"/>
    <mergeCell ref="F25:H25"/>
    <mergeCell ref="I25:K25"/>
    <mergeCell ref="L25:N25"/>
    <mergeCell ref="O25:Q25"/>
    <mergeCell ref="R25:T25"/>
    <mergeCell ref="U25:W25"/>
    <mergeCell ref="X25:Z25"/>
    <mergeCell ref="AA25:AC25"/>
    <mergeCell ref="BD24:BF24"/>
    <mergeCell ref="BG24:BI24"/>
    <mergeCell ref="BJ24:BL24"/>
    <mergeCell ref="BO24:BQ24"/>
    <mergeCell ref="BR24:BT24"/>
    <mergeCell ref="AD24:AF24"/>
    <mergeCell ref="AG24:AI24"/>
    <mergeCell ref="AJ24:AL24"/>
    <mergeCell ref="AM24:AO24"/>
    <mergeCell ref="AS24:AU24"/>
    <mergeCell ref="AV24:AX24"/>
    <mergeCell ref="BU25:BW25"/>
    <mergeCell ref="B26:D26"/>
    <mergeCell ref="F26:H26"/>
    <mergeCell ref="I26:K26"/>
    <mergeCell ref="L26:N26"/>
    <mergeCell ref="O26:Q26"/>
    <mergeCell ref="R26:T26"/>
    <mergeCell ref="U26:W26"/>
    <mergeCell ref="X26:Z26"/>
    <mergeCell ref="AA26:AC26"/>
    <mergeCell ref="AY25:BA25"/>
    <mergeCell ref="BD25:BF25"/>
    <mergeCell ref="BG25:BI25"/>
    <mergeCell ref="BJ25:BL25"/>
    <mergeCell ref="BO25:BQ25"/>
    <mergeCell ref="BR25:BT25"/>
    <mergeCell ref="AD25:AF25"/>
    <mergeCell ref="AG25:AI25"/>
    <mergeCell ref="AJ25:AL25"/>
    <mergeCell ref="AM25:AO25"/>
    <mergeCell ref="AS25:AU25"/>
    <mergeCell ref="AV25:AX25"/>
    <mergeCell ref="AD26:AF26"/>
    <mergeCell ref="AG26:AI26"/>
    <mergeCell ref="AJ26:AL26"/>
    <mergeCell ref="AM26:AO26"/>
    <mergeCell ref="B27:D27"/>
    <mergeCell ref="F27:H27"/>
    <mergeCell ref="I27:K27"/>
    <mergeCell ref="L27:N27"/>
    <mergeCell ref="O27:Q27"/>
    <mergeCell ref="R27:T27"/>
    <mergeCell ref="BS27:BW27"/>
    <mergeCell ref="AM27:AO27"/>
    <mergeCell ref="AR27:AV27"/>
    <mergeCell ref="AW27:BA27"/>
    <mergeCell ref="BC27:BG27"/>
    <mergeCell ref="BH27:BL27"/>
    <mergeCell ref="BN27:BR27"/>
    <mergeCell ref="U27:W27"/>
    <mergeCell ref="X27:Z27"/>
    <mergeCell ref="AA27:AC27"/>
    <mergeCell ref="AD27:AF27"/>
    <mergeCell ref="AG27:AI27"/>
    <mergeCell ref="AJ27:AL27"/>
    <mergeCell ref="B28:D28"/>
    <mergeCell ref="F28:H28"/>
    <mergeCell ref="I28:K28"/>
    <mergeCell ref="L28:N28"/>
    <mergeCell ref="O28:Q28"/>
    <mergeCell ref="R28:T28"/>
    <mergeCell ref="U28:W28"/>
    <mergeCell ref="X28:Z28"/>
    <mergeCell ref="AA28:AC28"/>
    <mergeCell ref="BU28:BW28"/>
    <mergeCell ref="B29:D29"/>
    <mergeCell ref="F29:H29"/>
    <mergeCell ref="I29:K29"/>
    <mergeCell ref="L29:N29"/>
    <mergeCell ref="O29:Q29"/>
    <mergeCell ref="R29:T29"/>
    <mergeCell ref="U29:W29"/>
    <mergeCell ref="X29:Z29"/>
    <mergeCell ref="AA29:AC29"/>
    <mergeCell ref="AY28:BA28"/>
    <mergeCell ref="BD28:BF28"/>
    <mergeCell ref="BG28:BI28"/>
    <mergeCell ref="BJ28:BL28"/>
    <mergeCell ref="BO28:BQ28"/>
    <mergeCell ref="BR28:BT28"/>
    <mergeCell ref="AD28:AF28"/>
    <mergeCell ref="AG28:AI28"/>
    <mergeCell ref="AJ28:AL28"/>
    <mergeCell ref="AM28:AO28"/>
    <mergeCell ref="AS28:AU28"/>
    <mergeCell ref="AV28:AX28"/>
    <mergeCell ref="BU29:BW29"/>
    <mergeCell ref="AY29:BA29"/>
    <mergeCell ref="B30:D30"/>
    <mergeCell ref="F30:H30"/>
    <mergeCell ref="I30:K30"/>
    <mergeCell ref="L30:N30"/>
    <mergeCell ref="O30:Q30"/>
    <mergeCell ref="R30:T30"/>
    <mergeCell ref="U30:W30"/>
    <mergeCell ref="X30:Z30"/>
    <mergeCell ref="AA30:AC30"/>
    <mergeCell ref="BD29:BF29"/>
    <mergeCell ref="BG29:BI29"/>
    <mergeCell ref="BJ29:BL29"/>
    <mergeCell ref="BO29:BQ29"/>
    <mergeCell ref="BR29:BT29"/>
    <mergeCell ref="AD29:AF29"/>
    <mergeCell ref="AG29:AI29"/>
    <mergeCell ref="AJ29:AL29"/>
    <mergeCell ref="AM29:AO29"/>
    <mergeCell ref="AS29:AU29"/>
    <mergeCell ref="AV29:AX29"/>
    <mergeCell ref="BU30:BW30"/>
    <mergeCell ref="B31:D31"/>
    <mergeCell ref="F31:H31"/>
    <mergeCell ref="I31:K31"/>
    <mergeCell ref="L31:N31"/>
    <mergeCell ref="O31:Q31"/>
    <mergeCell ref="R31:T31"/>
    <mergeCell ref="U31:W31"/>
    <mergeCell ref="X31:Z31"/>
    <mergeCell ref="AA31:AC31"/>
    <mergeCell ref="AY30:BA30"/>
    <mergeCell ref="BD30:BF30"/>
    <mergeCell ref="BG30:BI30"/>
    <mergeCell ref="BJ30:BL30"/>
    <mergeCell ref="BO30:BQ30"/>
    <mergeCell ref="BR30:BT30"/>
    <mergeCell ref="AD30:AF30"/>
    <mergeCell ref="AG30:AI30"/>
    <mergeCell ref="AJ30:AL30"/>
    <mergeCell ref="AM30:AO30"/>
    <mergeCell ref="AS30:AU30"/>
    <mergeCell ref="AV30:AX30"/>
    <mergeCell ref="BU31:BW31"/>
    <mergeCell ref="AY31:BA31"/>
    <mergeCell ref="B32:D32"/>
    <mergeCell ref="F32:H32"/>
    <mergeCell ref="I32:K32"/>
    <mergeCell ref="L32:N32"/>
    <mergeCell ref="O32:Q32"/>
    <mergeCell ref="R32:T32"/>
    <mergeCell ref="U32:W32"/>
    <mergeCell ref="X32:Z32"/>
    <mergeCell ref="AA32:AC32"/>
    <mergeCell ref="BD31:BF31"/>
    <mergeCell ref="BG31:BI31"/>
    <mergeCell ref="BJ31:BL31"/>
    <mergeCell ref="BO31:BQ31"/>
    <mergeCell ref="BR31:BT31"/>
    <mergeCell ref="AD31:AF31"/>
    <mergeCell ref="AG31:AI31"/>
    <mergeCell ref="AJ31:AL31"/>
    <mergeCell ref="AM31:AO31"/>
    <mergeCell ref="AS31:AU31"/>
    <mergeCell ref="AV31:AX31"/>
    <mergeCell ref="BU32:BW32"/>
    <mergeCell ref="B33:D33"/>
    <mergeCell ref="F33:H33"/>
    <mergeCell ref="I33:K33"/>
    <mergeCell ref="L33:N33"/>
    <mergeCell ref="O33:Q33"/>
    <mergeCell ref="R33:T33"/>
    <mergeCell ref="U33:W33"/>
    <mergeCell ref="X33:Z33"/>
    <mergeCell ref="AA33:AC33"/>
    <mergeCell ref="AY32:BA32"/>
    <mergeCell ref="BD32:BF32"/>
    <mergeCell ref="BG32:BI32"/>
    <mergeCell ref="BJ32:BL32"/>
    <mergeCell ref="BO32:BQ32"/>
    <mergeCell ref="BR32:BT32"/>
    <mergeCell ref="AD32:AF32"/>
    <mergeCell ref="AG32:AI32"/>
    <mergeCell ref="AJ32:AL32"/>
    <mergeCell ref="AM32:AO32"/>
    <mergeCell ref="AS32:AU32"/>
    <mergeCell ref="AV32:AX32"/>
    <mergeCell ref="AD33:AF33"/>
    <mergeCell ref="AG33:AI33"/>
    <mergeCell ref="AJ33:AL33"/>
    <mergeCell ref="AM33:AO33"/>
    <mergeCell ref="B34:D34"/>
    <mergeCell ref="F34:H34"/>
    <mergeCell ref="I34:K34"/>
    <mergeCell ref="L34:N34"/>
    <mergeCell ref="O34:Q34"/>
    <mergeCell ref="R34:T34"/>
    <mergeCell ref="AM34:AO34"/>
    <mergeCell ref="AR34:AW34"/>
    <mergeCell ref="AX34:BC34"/>
    <mergeCell ref="B35:D35"/>
    <mergeCell ref="F35:H35"/>
    <mergeCell ref="I35:K35"/>
    <mergeCell ref="L35:N35"/>
    <mergeCell ref="O35:Q35"/>
    <mergeCell ref="R35:T35"/>
    <mergeCell ref="U35:W35"/>
    <mergeCell ref="U34:W34"/>
    <mergeCell ref="X34:Z34"/>
    <mergeCell ref="AA34:AC34"/>
    <mergeCell ref="AD34:AF34"/>
    <mergeCell ref="AG34:AI34"/>
    <mergeCell ref="AJ34:AL34"/>
    <mergeCell ref="AR35:AW36"/>
    <mergeCell ref="AX35:BC36"/>
    <mergeCell ref="B36:D36"/>
    <mergeCell ref="F36:H36"/>
    <mergeCell ref="I36:K36"/>
    <mergeCell ref="L36:N36"/>
    <mergeCell ref="O36:Q36"/>
    <mergeCell ref="R36:T36"/>
    <mergeCell ref="U36:W36"/>
    <mergeCell ref="X36:Z36"/>
    <mergeCell ref="X35:Z35"/>
    <mergeCell ref="AA35:AC35"/>
    <mergeCell ref="AD35:AF35"/>
    <mergeCell ref="AG35:AI35"/>
    <mergeCell ref="AJ35:AL35"/>
    <mergeCell ref="AM35:AO35"/>
    <mergeCell ref="AA36:AC36"/>
    <mergeCell ref="AD36:AF36"/>
    <mergeCell ref="AG36:AI36"/>
    <mergeCell ref="AJ36:AL36"/>
    <mergeCell ref="AM36:AO36"/>
    <mergeCell ref="AR37:BC37"/>
    <mergeCell ref="B38:D38"/>
    <mergeCell ref="F38:H38"/>
    <mergeCell ref="I38:K38"/>
    <mergeCell ref="L38:N38"/>
    <mergeCell ref="O38:Q38"/>
    <mergeCell ref="R38:T38"/>
    <mergeCell ref="U38:W38"/>
    <mergeCell ref="R37:T37"/>
    <mergeCell ref="U37:W37"/>
    <mergeCell ref="X37:Z37"/>
    <mergeCell ref="AA37:AC37"/>
    <mergeCell ref="AD37:AF37"/>
    <mergeCell ref="AG37:AI37"/>
    <mergeCell ref="AR38:BC40"/>
    <mergeCell ref="B39:D39"/>
    <mergeCell ref="F39:H39"/>
    <mergeCell ref="R39:T39"/>
    <mergeCell ref="U39:W39"/>
    <mergeCell ref="X39:Z39"/>
    <mergeCell ref="AA39:AC39"/>
    <mergeCell ref="X38:Z38"/>
    <mergeCell ref="B37:D37"/>
    <mergeCell ref="F37:H37"/>
    <mergeCell ref="I37:K37"/>
    <mergeCell ref="L37:N37"/>
    <mergeCell ref="O37:Q37"/>
    <mergeCell ref="AD38:AF38"/>
    <mergeCell ref="AG38:AI38"/>
    <mergeCell ref="AJ38:AL38"/>
    <mergeCell ref="AJ37:AL37"/>
    <mergeCell ref="AM38:AO38"/>
    <mergeCell ref="AA38:AC38"/>
    <mergeCell ref="AM37:AO37"/>
    <mergeCell ref="AD39:AF39"/>
    <mergeCell ref="AG39:AI39"/>
    <mergeCell ref="AJ39:AL39"/>
    <mergeCell ref="AM39:AO39"/>
    <mergeCell ref="B40:D40"/>
    <mergeCell ref="F40:H40"/>
    <mergeCell ref="I40:K40"/>
    <mergeCell ref="L40:N40"/>
    <mergeCell ref="O40:Q40"/>
    <mergeCell ref="R40:T40"/>
    <mergeCell ref="AM40:AO40"/>
    <mergeCell ref="U40:W40"/>
    <mergeCell ref="X40:Z40"/>
    <mergeCell ref="AA40:AC40"/>
    <mergeCell ref="AD40:AF40"/>
    <mergeCell ref="AG40:AI40"/>
    <mergeCell ref="AJ40:AL40"/>
    <mergeCell ref="I39:K39"/>
    <mergeCell ref="L39:N39"/>
    <mergeCell ref="O39:Q39"/>
    <mergeCell ref="B41:D41"/>
    <mergeCell ref="B42:C42"/>
    <mergeCell ref="D42:E42"/>
    <mergeCell ref="F42:G42"/>
    <mergeCell ref="H42:I42"/>
    <mergeCell ref="J42:K42"/>
    <mergeCell ref="L42:M42"/>
    <mergeCell ref="N42:O42"/>
    <mergeCell ref="P42:Q42"/>
    <mergeCell ref="R42:T42"/>
    <mergeCell ref="AE42:AF42"/>
    <mergeCell ref="B43:C43"/>
    <mergeCell ref="D43:E43"/>
    <mergeCell ref="F43:G43"/>
    <mergeCell ref="H43:I43"/>
    <mergeCell ref="J43:K43"/>
    <mergeCell ref="L43:M43"/>
    <mergeCell ref="N43:O43"/>
    <mergeCell ref="P43:Q43"/>
    <mergeCell ref="R43:T43"/>
    <mergeCell ref="AE43:AF43"/>
    <mergeCell ref="L44:M44"/>
    <mergeCell ref="N44:O44"/>
    <mergeCell ref="P44:Q44"/>
    <mergeCell ref="N45:O45"/>
    <mergeCell ref="P45:Q45"/>
    <mergeCell ref="AJ43:AO43"/>
    <mergeCell ref="AR43:AW43"/>
    <mergeCell ref="AX43:BC43"/>
    <mergeCell ref="B44:C44"/>
    <mergeCell ref="D44:E44"/>
    <mergeCell ref="F44:G44"/>
    <mergeCell ref="H44:I44"/>
    <mergeCell ref="J44:K44"/>
    <mergeCell ref="AR44:AT44"/>
    <mergeCell ref="AU44:AW44"/>
    <mergeCell ref="AX44:AZ44"/>
    <mergeCell ref="BA44:BC44"/>
    <mergeCell ref="R44:T44"/>
    <mergeCell ref="AE44:AF44"/>
    <mergeCell ref="AJ44:AO45"/>
    <mergeCell ref="R45:T45"/>
    <mergeCell ref="AE45:AF45"/>
    <mergeCell ref="AR45:AT45"/>
    <mergeCell ref="AU45:AW45"/>
    <mergeCell ref="AU46:AW46"/>
    <mergeCell ref="AX46:AZ46"/>
    <mergeCell ref="BA46:BC46"/>
    <mergeCell ref="AE46:AF46"/>
    <mergeCell ref="AJ46:AO46"/>
    <mergeCell ref="AR46:AT46"/>
    <mergeCell ref="B45:C45"/>
    <mergeCell ref="D45:E45"/>
    <mergeCell ref="F45:G45"/>
    <mergeCell ref="H45:I45"/>
    <mergeCell ref="J45:K45"/>
    <mergeCell ref="L45:M45"/>
    <mergeCell ref="AX45:AZ45"/>
    <mergeCell ref="BA45:BC45"/>
    <mergeCell ref="F47:G47"/>
    <mergeCell ref="H47:I47"/>
    <mergeCell ref="J47:K47"/>
    <mergeCell ref="L47:M47"/>
    <mergeCell ref="N46:O46"/>
    <mergeCell ref="P46:Q46"/>
    <mergeCell ref="R46:T46"/>
    <mergeCell ref="B46:C46"/>
    <mergeCell ref="D46:E46"/>
    <mergeCell ref="F46:G46"/>
    <mergeCell ref="H46:I46"/>
    <mergeCell ref="J46:K46"/>
    <mergeCell ref="L46:M46"/>
    <mergeCell ref="AX47:AZ47"/>
    <mergeCell ref="N47:O47"/>
    <mergeCell ref="AX48:AZ48"/>
    <mergeCell ref="BA47:BC47"/>
    <mergeCell ref="B48:C48"/>
    <mergeCell ref="D48:E48"/>
    <mergeCell ref="F48:G48"/>
    <mergeCell ref="H48:I48"/>
    <mergeCell ref="J48:K48"/>
    <mergeCell ref="L48:M48"/>
    <mergeCell ref="P48:Q48"/>
    <mergeCell ref="P47:Q47"/>
    <mergeCell ref="R47:T47"/>
    <mergeCell ref="AE47:AF47"/>
    <mergeCell ref="AJ47:AO48"/>
    <mergeCell ref="AR47:AT47"/>
    <mergeCell ref="AU47:AW47"/>
    <mergeCell ref="R48:T48"/>
    <mergeCell ref="AE48:AF48"/>
    <mergeCell ref="AR48:AT48"/>
    <mergeCell ref="AU48:AW48"/>
    <mergeCell ref="BA48:BC48"/>
    <mergeCell ref="B47:C47"/>
    <mergeCell ref="D47:E47"/>
    <mergeCell ref="H50:I50"/>
    <mergeCell ref="J50:K50"/>
    <mergeCell ref="L50:M50"/>
    <mergeCell ref="N50:O50"/>
    <mergeCell ref="P50:Q50"/>
    <mergeCell ref="R50:T50"/>
    <mergeCell ref="B49:C49"/>
    <mergeCell ref="D49:E49"/>
    <mergeCell ref="F49:G49"/>
    <mergeCell ref="H49:I49"/>
    <mergeCell ref="J49:K49"/>
    <mergeCell ref="L49:M49"/>
    <mergeCell ref="N49:O49"/>
    <mergeCell ref="P49:Q49"/>
    <mergeCell ref="AR53:AT53"/>
    <mergeCell ref="AU53:AW53"/>
    <mergeCell ref="J51:K51"/>
    <mergeCell ref="L51:M51"/>
    <mergeCell ref="AE50:AF50"/>
    <mergeCell ref="AJ50:AO51"/>
    <mergeCell ref="AR50:AT50"/>
    <mergeCell ref="AU50:AW50"/>
    <mergeCell ref="N51:O51"/>
    <mergeCell ref="P51:Q51"/>
    <mergeCell ref="R51:T51"/>
    <mergeCell ref="AE51:AF51"/>
    <mergeCell ref="AR51:AT51"/>
    <mergeCell ref="AU51:AW51"/>
    <mergeCell ref="B51:C51"/>
    <mergeCell ref="D51:E51"/>
    <mergeCell ref="F51:G51"/>
    <mergeCell ref="H51:I51"/>
    <mergeCell ref="N48:O48"/>
    <mergeCell ref="R53:T53"/>
    <mergeCell ref="X53:Z53"/>
    <mergeCell ref="AA53:AC53"/>
    <mergeCell ref="AD53:AF53"/>
    <mergeCell ref="N53:O53"/>
    <mergeCell ref="P53:Q53"/>
    <mergeCell ref="N52:O52"/>
    <mergeCell ref="P52:Q52"/>
    <mergeCell ref="R52:T52"/>
    <mergeCell ref="AE52:AF52"/>
    <mergeCell ref="B52:C52"/>
    <mergeCell ref="D52:E52"/>
    <mergeCell ref="F52:G52"/>
    <mergeCell ref="H52:I52"/>
    <mergeCell ref="J52:K52"/>
    <mergeCell ref="L52:M52"/>
    <mergeCell ref="B50:C50"/>
    <mergeCell ref="D50:E50"/>
    <mergeCell ref="F50:G50"/>
    <mergeCell ref="AX52:AZ52"/>
    <mergeCell ref="BA52:BC52"/>
    <mergeCell ref="BA49:BC49"/>
    <mergeCell ref="R49:T49"/>
    <mergeCell ref="AE49:AF49"/>
    <mergeCell ref="AJ49:AO49"/>
    <mergeCell ref="AR49:AT49"/>
    <mergeCell ref="AU49:AW49"/>
    <mergeCell ref="AX49:AZ49"/>
    <mergeCell ref="AR52:AT52"/>
    <mergeCell ref="AU52:AW52"/>
    <mergeCell ref="AX50:AZ50"/>
    <mergeCell ref="BA50:BC50"/>
    <mergeCell ref="AX51:AZ51"/>
    <mergeCell ref="BA51:BC51"/>
    <mergeCell ref="R54:T54"/>
    <mergeCell ref="X54:Z54"/>
    <mergeCell ref="N54:O54"/>
    <mergeCell ref="AX53:AZ53"/>
    <mergeCell ref="BA53:BC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AR54:AT54"/>
    <mergeCell ref="AU54:AW54"/>
    <mergeCell ref="AX54:AZ54"/>
    <mergeCell ref="BA54:BC54"/>
    <mergeCell ref="AA54:AC54"/>
    <mergeCell ref="AD54:AF54"/>
    <mergeCell ref="AJ53:AO53"/>
    <mergeCell ref="BA55:BC55"/>
    <mergeCell ref="B56:C56"/>
    <mergeCell ref="D56:E56"/>
    <mergeCell ref="F56:G56"/>
    <mergeCell ref="H56:I56"/>
    <mergeCell ref="J56:K56"/>
    <mergeCell ref="L56:M56"/>
    <mergeCell ref="N55:O55"/>
    <mergeCell ref="P55:Q55"/>
    <mergeCell ref="R55:T55"/>
    <mergeCell ref="X55:Z55"/>
    <mergeCell ref="AA55:AC55"/>
    <mergeCell ref="AD55:AF55"/>
    <mergeCell ref="B55:C55"/>
    <mergeCell ref="D55:E55"/>
    <mergeCell ref="F55:G55"/>
    <mergeCell ref="H55:I55"/>
    <mergeCell ref="J55:K55"/>
    <mergeCell ref="L55:M55"/>
    <mergeCell ref="AJ54:AO55"/>
    <mergeCell ref="AR55:AT55"/>
    <mergeCell ref="AU55:AW55"/>
    <mergeCell ref="AX55:AZ55"/>
    <mergeCell ref="P54:Q54"/>
    <mergeCell ref="X57:Z57"/>
    <mergeCell ref="AA57:AC57"/>
    <mergeCell ref="AD57:AF57"/>
    <mergeCell ref="AJ57:AO58"/>
    <mergeCell ref="X58:Z58"/>
    <mergeCell ref="AA58:AC58"/>
    <mergeCell ref="AD58:AF58"/>
    <mergeCell ref="AJ56:AO56"/>
    <mergeCell ref="B57:C57"/>
    <mergeCell ref="D57:E57"/>
    <mergeCell ref="F57:G57"/>
    <mergeCell ref="H57:I57"/>
    <mergeCell ref="J57:K57"/>
    <mergeCell ref="L57:M57"/>
    <mergeCell ref="N57:O57"/>
    <mergeCell ref="P57:Q57"/>
    <mergeCell ref="R57:T57"/>
    <mergeCell ref="N56:O56"/>
    <mergeCell ref="P56:Q56"/>
    <mergeCell ref="R56:T56"/>
    <mergeCell ref="X56:Z56"/>
    <mergeCell ref="AA56:AC56"/>
    <mergeCell ref="AD56:AF56"/>
    <mergeCell ref="AR58:BC58"/>
    <mergeCell ref="B59:K59"/>
    <mergeCell ref="L59:U59"/>
    <mergeCell ref="X59:Z59"/>
    <mergeCell ref="AA59:AC59"/>
    <mergeCell ref="AD59:AF59"/>
    <mergeCell ref="AJ59:AO59"/>
    <mergeCell ref="AR59:BC60"/>
    <mergeCell ref="B60:K61"/>
    <mergeCell ref="L60:U61"/>
    <mergeCell ref="B62:K62"/>
    <mergeCell ref="L62:U62"/>
    <mergeCell ref="X62:Z62"/>
    <mergeCell ref="AA62:AC62"/>
    <mergeCell ref="AD62:AF62"/>
    <mergeCell ref="AJ62:AO62"/>
    <mergeCell ref="X60:Z60"/>
    <mergeCell ref="AA60:AC60"/>
    <mergeCell ref="AD60:AF60"/>
    <mergeCell ref="AJ60:AO61"/>
    <mergeCell ref="X61:Z61"/>
    <mergeCell ref="AA61:AC61"/>
    <mergeCell ref="AD61:AF61"/>
    <mergeCell ref="B63:K64"/>
    <mergeCell ref="L63:U64"/>
    <mergeCell ref="X63:Z63"/>
    <mergeCell ref="AA63:AC63"/>
    <mergeCell ref="AD63:AF63"/>
    <mergeCell ref="AJ63:AO64"/>
    <mergeCell ref="X64:Z64"/>
    <mergeCell ref="AA64:AC64"/>
    <mergeCell ref="AD64:AF64"/>
    <mergeCell ref="AD68:AF68"/>
    <mergeCell ref="B65:K65"/>
    <mergeCell ref="L65:U65"/>
    <mergeCell ref="X65:Z65"/>
    <mergeCell ref="AA65:AC65"/>
    <mergeCell ref="AD65:AF65"/>
    <mergeCell ref="B66:K67"/>
    <mergeCell ref="L66:U67"/>
    <mergeCell ref="X66:Z66"/>
    <mergeCell ref="AA66:AC66"/>
    <mergeCell ref="AD66:AF66"/>
    <mergeCell ref="X67:Z67"/>
    <mergeCell ref="AA67:AC67"/>
    <mergeCell ref="AD67:AF67"/>
    <mergeCell ref="X68:Z68"/>
    <mergeCell ref="AA68:AC68"/>
    <mergeCell ref="B68:K68"/>
    <mergeCell ref="L68:U68"/>
    <mergeCell ref="X71:Z71"/>
    <mergeCell ref="AA71:AC71"/>
    <mergeCell ref="AD71:AF71"/>
    <mergeCell ref="B69:K70"/>
    <mergeCell ref="L69:U70"/>
    <mergeCell ref="X69:Z69"/>
    <mergeCell ref="AA69:AC69"/>
    <mergeCell ref="AD69:AF69"/>
    <mergeCell ref="X70:Z70"/>
    <mergeCell ref="AA70:AC70"/>
    <mergeCell ref="AD70:AF70"/>
  </mergeCells>
  <phoneticPr fontId="1"/>
  <conditionalFormatting sqref="B71:B1048576">
    <cfRule type="cellIs" dxfId="23" priority="34" operator="equal">
      <formula>"Sun"</formula>
    </cfRule>
    <cfRule type="cellIs" dxfId="22" priority="35" operator="equal">
      <formula>"Sat"</formula>
    </cfRule>
  </conditionalFormatting>
  <conditionalFormatting sqref="A46:A1048576">
    <cfRule type="timePeriod" dxfId="21" priority="32" timePeriod="today">
      <formula>FLOOR(A46,1)=TODAY()</formula>
    </cfRule>
    <cfRule type="timePeriod" dxfId="20" priority="33" timePeriod="today">
      <formula>FLOOR(A46,1)=TODAY()</formula>
    </cfRule>
  </conditionalFormatting>
  <conditionalFormatting sqref="E5:E40">
    <cfRule type="cellIs" dxfId="19" priority="30" operator="equal">
      <formula>"Sat"</formula>
    </cfRule>
    <cfRule type="cellIs" dxfId="18" priority="31" operator="equal">
      <formula>"Sun"</formula>
    </cfRule>
  </conditionalFormatting>
  <conditionalFormatting sqref="B5:D39">
    <cfRule type="timePeriod" dxfId="17" priority="29" timePeriod="today">
      <formula>FLOOR(B5,1)=TODAY()</formula>
    </cfRule>
  </conditionalFormatting>
  <conditionalFormatting sqref="B71:B1048576">
    <cfRule type="cellIs" dxfId="16" priority="27" operator="equal">
      <formula>"Sun"</formula>
    </cfRule>
    <cfRule type="cellIs" dxfId="15" priority="28" operator="equal">
      <formula>"Sat"</formula>
    </cfRule>
  </conditionalFormatting>
  <conditionalFormatting sqref="B71:B1048576">
    <cfRule type="cellIs" dxfId="14" priority="20" operator="equal">
      <formula>"Sun"</formula>
    </cfRule>
    <cfRule type="cellIs" dxfId="13" priority="21" operator="equal">
      <formula>"Sat"</formula>
    </cfRule>
  </conditionalFormatting>
  <conditionalFormatting sqref="B71:B1048576">
    <cfRule type="cellIs" dxfId="12" priority="13" operator="equal">
      <formula>"Sun"</formula>
    </cfRule>
    <cfRule type="cellIs" dxfId="11" priority="14" operator="equal">
      <formula>"Sat"</formula>
    </cfRule>
  </conditionalFormatting>
  <conditionalFormatting sqref="B71:B1048576">
    <cfRule type="cellIs" dxfId="10" priority="6" operator="equal">
      <formula>"Sun"</formula>
    </cfRule>
    <cfRule type="cellIs" dxfId="9" priority="7" operator="equal">
      <formula>"Sat"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H28.3月</vt:lpstr>
      <vt:lpstr>H28.4月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2015-01-24T16:13:20Z</dcterms:created>
  <dcterms:modified xsi:type="dcterms:W3CDTF">2016-03-27T12:38:00Z</dcterms:modified>
</cp:coreProperties>
</file>